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'Munka1'!$2:$5</definedName>
  </definedNames>
  <calcPr fullCalcOnLoad="1"/>
</workbook>
</file>

<file path=xl/sharedStrings.xml><?xml version="1.0" encoding="utf-8"?>
<sst xmlns="http://schemas.openxmlformats.org/spreadsheetml/2006/main" count="233" uniqueCount="152">
  <si>
    <t>Növénytermesztési és kertészeti tudományok</t>
  </si>
  <si>
    <t>Budapesti Műszaki és Gazdaságtudományi Egyetem</t>
  </si>
  <si>
    <t>Építészmérnöki Kar</t>
  </si>
  <si>
    <t>Építészmérnöki tudományok</t>
  </si>
  <si>
    <t>Építőművészet</t>
  </si>
  <si>
    <t>Építőmérnöki Kar</t>
  </si>
  <si>
    <t>Építőmérnöki tudományok</t>
  </si>
  <si>
    <t>Gazdálkodás- és szervezéstudományok</t>
  </si>
  <si>
    <t>Gépészmérnöki Kar</t>
  </si>
  <si>
    <t>Gépészeti tudományok</t>
  </si>
  <si>
    <t>Közlekedéstudományok</t>
  </si>
  <si>
    <t>Természettudományi Kar</t>
  </si>
  <si>
    <t>Fizikai tudományok</t>
  </si>
  <si>
    <t>Matematika- és számítástudományok</t>
  </si>
  <si>
    <t>Vegyészmérnöki tudományok</t>
  </si>
  <si>
    <t>Informatikai tudományok</t>
  </si>
  <si>
    <t>Villamosmérnöki tudományok</t>
  </si>
  <si>
    <t>Debreceni Egyetem</t>
  </si>
  <si>
    <t>Állam- és Jogtudományi Kar</t>
  </si>
  <si>
    <t>Állam- és jogtudományok</t>
  </si>
  <si>
    <t>Általános Orvostudományi Kar</t>
  </si>
  <si>
    <t>Egészségtudományok</t>
  </si>
  <si>
    <t>Elméleti orvostudományok</t>
  </si>
  <si>
    <t>Gyógyszertudományok</t>
  </si>
  <si>
    <t>Klinikai orvostudományok</t>
  </si>
  <si>
    <t>Bölcsészettudományi Kar</t>
  </si>
  <si>
    <t>Filozófiai tudományok</t>
  </si>
  <si>
    <t>Irodalomtudományok</t>
  </si>
  <si>
    <t>Néprajz és kulturális antropológiai tudományok</t>
  </si>
  <si>
    <t>Neveléstudományok</t>
  </si>
  <si>
    <t>Nyelvtudományok</t>
  </si>
  <si>
    <t>Pszichológiai tudományok</t>
  </si>
  <si>
    <t>Történelemtudományok</t>
  </si>
  <si>
    <t>Közgazdaságtudományi Kar</t>
  </si>
  <si>
    <t>Közgazdaság-tudományok</t>
  </si>
  <si>
    <t>Állattenyésztési tudományok</t>
  </si>
  <si>
    <t>Élelmiszertudományok</t>
  </si>
  <si>
    <t>Biológiai tudományok</t>
  </si>
  <si>
    <t>Földtudományok</t>
  </si>
  <si>
    <t>Kémiai tudományok</t>
  </si>
  <si>
    <t>Környezettudományok</t>
  </si>
  <si>
    <t>Eötvös Loránd Tudományegyetem</t>
  </si>
  <si>
    <t>Politikai tudományok</t>
  </si>
  <si>
    <t>Kaposvári Egyetem</t>
  </si>
  <si>
    <t>Állattudományi Kar</t>
  </si>
  <si>
    <t>Gazdaságtudományi Kar</t>
  </si>
  <si>
    <t>Magyar Képzőművészeti Egyetem</t>
  </si>
  <si>
    <t>Doktori Iskola</t>
  </si>
  <si>
    <t>Képzőművészet</t>
  </si>
  <si>
    <t>Miskolci Egyetem</t>
  </si>
  <si>
    <t>Műszaki Anyagtudományi Kar</t>
  </si>
  <si>
    <t>Anyagtudományok és technológiák</t>
  </si>
  <si>
    <t>Műszaki Földtudományi Kar</t>
  </si>
  <si>
    <t>Pannon Egyetem</t>
  </si>
  <si>
    <t>Pécsi Tudományegyetem</t>
  </si>
  <si>
    <t>Multidiszciplináris orvostudományok</t>
  </si>
  <si>
    <t>Egészségtudományi Kar</t>
  </si>
  <si>
    <t>Multidiszciplináris társadalomtudományok</t>
  </si>
  <si>
    <t>Művészeti Kar</t>
  </si>
  <si>
    <t>Semmelweis Egyetem</t>
  </si>
  <si>
    <t>Sporttudományok</t>
  </si>
  <si>
    <t>Széchenyi István Egyetem</t>
  </si>
  <si>
    <t>Deák Ferenc Állam-és Jogtudományi Kar</t>
  </si>
  <si>
    <t>Kautz Gyula Gazdaságtudományi Kar</t>
  </si>
  <si>
    <t>Szent István Egyetem</t>
  </si>
  <si>
    <t>Állatorvosi tudományok</t>
  </si>
  <si>
    <t>Agrár műszaki tudományok</t>
  </si>
  <si>
    <t>Zrínyi Miklós Nemzetvédelmi Egyetem</t>
  </si>
  <si>
    <t>Katonai műszaki tudományok</t>
  </si>
  <si>
    <t>Kossuth Lajos Hadtudományi Kar</t>
  </si>
  <si>
    <t>Hadtudományok</t>
  </si>
  <si>
    <t>Debreceni Református Hittudományi Egyetem</t>
  </si>
  <si>
    <t>Hittudományok</t>
  </si>
  <si>
    <t>Pázmány Péter Katolikus Egyetem</t>
  </si>
  <si>
    <t>Jog- és Államtudományi Kar</t>
  </si>
  <si>
    <t>Levelező tagozat</t>
  </si>
  <si>
    <t>Intézmény, kar, tudományág megnevezés</t>
  </si>
  <si>
    <t>I.</t>
  </si>
  <si>
    <t>II.</t>
  </si>
  <si>
    <t>III.</t>
  </si>
  <si>
    <t>Összes</t>
  </si>
  <si>
    <t>Összesenből</t>
  </si>
  <si>
    <t>évfolyam</t>
  </si>
  <si>
    <t>nő</t>
  </si>
  <si>
    <t>utolsó éves</t>
  </si>
  <si>
    <t>külföldi</t>
  </si>
  <si>
    <t>hallgatók száma</t>
  </si>
  <si>
    <t>Állami intézmények</t>
  </si>
  <si>
    <t>Építészmérnöki Kar összesen</t>
  </si>
  <si>
    <t>Építőmérnöki Kar összesen</t>
  </si>
  <si>
    <t>Közlekedésmérnöki Kar összesen</t>
  </si>
  <si>
    <t>Gépészmérnöki Kar összesen</t>
  </si>
  <si>
    <t>Természettudományi Kar összesen</t>
  </si>
  <si>
    <t>Villamosmérnöki és Informatikai Kar összesen</t>
  </si>
  <si>
    <t>Budapesti Műszaki és Gazdaságtudományi Egyetem összesen</t>
  </si>
  <si>
    <t>Villamosmérnöki és Informatikai Kar</t>
  </si>
  <si>
    <t>Neumann János Informatikai Kar</t>
  </si>
  <si>
    <t>Gépészmérnöki és Informatikai Kar</t>
  </si>
  <si>
    <t>Nyugat-magyarországi Egyetem</t>
  </si>
  <si>
    <t>Multidiszciplináris természettudományok</t>
  </si>
  <si>
    <t>Pollack Mihály Műszaki Kar</t>
  </si>
  <si>
    <t>Állatorvos-tudományi Kar</t>
  </si>
  <si>
    <t>Bolyai János Katonai Műszaki Kar</t>
  </si>
  <si>
    <t>Neumann János Informatikai Kar összesen</t>
  </si>
  <si>
    <t>Doktori Iskola összesen</t>
  </si>
  <si>
    <t>Debreceni Egyetem összesen</t>
  </si>
  <si>
    <t>Állam- és Jogtudományi Kar összesen</t>
  </si>
  <si>
    <t>Bölcsészettudományi Kar összesen</t>
  </si>
  <si>
    <t>Eötvös Loránd Tudományegyetem összesen</t>
  </si>
  <si>
    <t>Állattudományi Kar összesen</t>
  </si>
  <si>
    <t>Gazdaságtudományi Kar összesen</t>
  </si>
  <si>
    <t>Kaposvári Egyetem összesen</t>
  </si>
  <si>
    <t>Magyar Képzőművészeti Egyetem összesen</t>
  </si>
  <si>
    <t>Gépészmérnöki és Informatikai Kar összesen</t>
  </si>
  <si>
    <t>Műszaki Anyagtudományi Kar összesen</t>
  </si>
  <si>
    <t>Műszaki Földtudományi Kar összesen</t>
  </si>
  <si>
    <t>Miskolci Egyetem összesen</t>
  </si>
  <si>
    <t>Közgazdaságtudományi Kar összesen</t>
  </si>
  <si>
    <t>Nyugat-magyarországi Egyetem összesen</t>
  </si>
  <si>
    <t>Pannon Egyetem összesen</t>
  </si>
  <si>
    <t>Általános Orvostudományi Kar összesen</t>
  </si>
  <si>
    <t>Egészségtudományi Kar összesen</t>
  </si>
  <si>
    <t>Művészeti Kar összesen</t>
  </si>
  <si>
    <t>Pollack Mihály Műszaki Kar összesen</t>
  </si>
  <si>
    <t>Pécsi Tudományegyetem összesen</t>
  </si>
  <si>
    <t>Semmelweis Egyetem összesen</t>
  </si>
  <si>
    <t>Deák Ferenc Állam-és Jogtudományi Kar összesen</t>
  </si>
  <si>
    <t>Kautz Gyula Gazdaságtudományi Kar összesen</t>
  </si>
  <si>
    <t>Széchenyi István Egyetem összesen</t>
  </si>
  <si>
    <t>Állatorvos-tudományi Kar összesen</t>
  </si>
  <si>
    <t>Bolyai János Katonai Műszaki Kar összesen</t>
  </si>
  <si>
    <t>Kossuth Lajos Hadtudományi Kar összesen</t>
  </si>
  <si>
    <t>Zrínyi Miklós Nemzetvédelmi Egyetem összesen</t>
  </si>
  <si>
    <t>Állami intézmények összesen</t>
  </si>
  <si>
    <r>
      <t xml:space="preserve">3.3.8. Egyetemi doktori </t>
    </r>
    <r>
      <rPr>
        <sz val="10"/>
        <color indexed="8"/>
        <rFont val="Univers Condensed"/>
        <family val="2"/>
      </rPr>
      <t>(PhD, ill. DLA)</t>
    </r>
    <r>
      <rPr>
        <b/>
        <sz val="10"/>
        <color indexed="8"/>
        <rFont val="Univers Condensed"/>
        <family val="2"/>
      </rPr>
      <t xml:space="preserve"> képzésben részt vevő hallgatók száma intézmények, karok és tudományágak szerint</t>
    </r>
  </si>
  <si>
    <t>2010/2011. tanév</t>
  </si>
  <si>
    <t>Közlekedésmérnöki Kar</t>
  </si>
  <si>
    <t>Gyógyszerészeti tudományok</t>
  </si>
  <si>
    <t>Irodalom- és kultúratudományok</t>
  </si>
  <si>
    <t>Regionális tudományok</t>
  </si>
  <si>
    <t>Társadalomtudományi Kar</t>
  </si>
  <si>
    <t>Szociológiai tudományok</t>
  </si>
  <si>
    <t>Óbudai Egyetem</t>
  </si>
  <si>
    <t>Zeneművészet</t>
  </si>
  <si>
    <t>Társadalomtudományi Kar összesen</t>
  </si>
  <si>
    <t>Óbudai Egyetem összesen</t>
  </si>
  <si>
    <t xml:space="preserve">Egyházi intézmények </t>
  </si>
  <si>
    <t>Debreceni Református Hittudományi Egyetem összesen</t>
  </si>
  <si>
    <t>Jog- és Államtudományi Kar összesen</t>
  </si>
  <si>
    <t>Pázmány Péter Katolikus Egyetem összesen</t>
  </si>
  <si>
    <t>Egyházi intézmények összesen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</si>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</sst>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8"/>
      <name val="Univers Condensed"/>
      <family val="2"/>
    </font>
    <font>
      <sz val="10"/>
      <color indexed="8"/>
      <name val="Univers Condense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Condensed"/>
      <family val="2"/>
    </font>
    <font>
      <b/>
      <sz val="10"/>
      <name val="Univers Condensed"/>
      <family val="2"/>
    </font>
    <font>
      <i/>
      <sz val="10"/>
      <name val="Univers Condensed"/>
      <family val="2"/>
    </font>
    <font>
      <b/>
      <i/>
      <sz val="10"/>
      <name val="Univers Condense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6" fillId="0" borderId="0" xfId="62" applyFont="1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38.140625" style="6" customWidth="1"/>
    <col min="2" max="4" width="6.7109375" style="6" customWidth="1"/>
    <col min="5" max="5" width="6.7109375" style="7" customWidth="1"/>
    <col min="6" max="8" width="6.7109375" style="6" customWidth="1"/>
    <col min="9" max="16384" width="9.140625" style="6" customWidth="1"/>
  </cols>
  <sheetData>
    <row r="1" spans="1:10" ht="26.25" customHeight="1">
      <c r="A1" s="11" t="s">
        <v>134</v>
      </c>
      <c r="B1" s="11"/>
      <c r="C1" s="11"/>
      <c r="D1" s="11"/>
      <c r="E1" s="11"/>
      <c r="F1" s="11"/>
      <c r="G1" s="11"/>
      <c r="H1" s="11"/>
      <c r="I1" s="14" t="s">
        <v>75</v>
      </c>
      <c r="J1" s="14"/>
    </row>
    <row r="2" spans="1:6" ht="12.75">
      <c r="A2" s="1" t="s">
        <v>135</v>
      </c>
      <c r="B2" s="2"/>
      <c r="C2" s="2"/>
      <c r="D2" s="2"/>
      <c r="E2" s="3"/>
      <c r="F2" s="2"/>
    </row>
    <row r="3" spans="1:8" ht="12.75">
      <c r="A3" s="12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13" t="s">
        <v>81</v>
      </c>
      <c r="G3" s="13"/>
      <c r="H3" s="13"/>
    </row>
    <row r="4" spans="1:8" ht="25.5">
      <c r="A4" s="12"/>
      <c r="B4" s="13" t="s">
        <v>82</v>
      </c>
      <c r="C4" s="13"/>
      <c r="D4" s="13"/>
      <c r="E4" s="13"/>
      <c r="F4" s="5" t="s">
        <v>83</v>
      </c>
      <c r="G4" s="5" t="s">
        <v>84</v>
      </c>
      <c r="H4" s="5" t="s">
        <v>85</v>
      </c>
    </row>
    <row r="5" spans="1:8" ht="12.75">
      <c r="A5" s="12"/>
      <c r="B5" s="13" t="s">
        <v>86</v>
      </c>
      <c r="C5" s="13"/>
      <c r="D5" s="13"/>
      <c r="E5" s="13"/>
      <c r="F5" s="13"/>
      <c r="G5" s="13"/>
      <c r="H5" s="13"/>
    </row>
    <row r="6" ht="12.75">
      <c r="A6" s="7" t="s">
        <v>87</v>
      </c>
    </row>
    <row r="7" ht="12.75">
      <c r="A7" s="7" t="s">
        <v>1</v>
      </c>
    </row>
    <row r="8" ht="12.75">
      <c r="A8" s="8" t="s">
        <v>2</v>
      </c>
    </row>
    <row r="9" spans="1:8" ht="12.75">
      <c r="A9" s="6" t="s">
        <v>3</v>
      </c>
      <c r="B9" s="6">
        <v>4</v>
      </c>
      <c r="C9" s="6">
        <v>1</v>
      </c>
      <c r="D9" s="6">
        <v>0</v>
      </c>
      <c r="E9" s="7">
        <v>5</v>
      </c>
      <c r="F9" s="6">
        <v>1</v>
      </c>
      <c r="G9" s="6">
        <v>1</v>
      </c>
      <c r="H9" s="6">
        <v>0</v>
      </c>
    </row>
    <row r="10" spans="1:8" ht="12.75">
      <c r="A10" s="8" t="s">
        <v>88</v>
      </c>
      <c r="B10" s="8">
        <f>SUM(B9)</f>
        <v>4</v>
      </c>
      <c r="C10" s="8">
        <f aca="true" t="shared" si="0" ref="C10:H10">SUM(C9)</f>
        <v>1</v>
      </c>
      <c r="D10" s="8">
        <f t="shared" si="0"/>
        <v>0</v>
      </c>
      <c r="E10" s="9">
        <f t="shared" si="0"/>
        <v>5</v>
      </c>
      <c r="F10" s="8">
        <f t="shared" si="0"/>
        <v>1</v>
      </c>
      <c r="G10" s="8">
        <f t="shared" si="0"/>
        <v>1</v>
      </c>
      <c r="H10" s="8">
        <f t="shared" si="0"/>
        <v>0</v>
      </c>
    </row>
    <row r="11" ht="12.75">
      <c r="A11" s="8" t="s">
        <v>5</v>
      </c>
    </row>
    <row r="12" spans="1:8" ht="12.75">
      <c r="A12" s="6" t="s">
        <v>6</v>
      </c>
      <c r="B12" s="6">
        <v>8</v>
      </c>
      <c r="C12" s="6">
        <v>1</v>
      </c>
      <c r="D12" s="6">
        <v>0</v>
      </c>
      <c r="E12" s="7">
        <v>9</v>
      </c>
      <c r="F12" s="6">
        <v>3</v>
      </c>
      <c r="G12" s="6">
        <v>0</v>
      </c>
      <c r="H12" s="6">
        <v>2</v>
      </c>
    </row>
    <row r="13" spans="1:8" ht="12.75">
      <c r="A13" s="8" t="s">
        <v>89</v>
      </c>
      <c r="B13" s="8">
        <f>SUM(B12)</f>
        <v>8</v>
      </c>
      <c r="C13" s="8">
        <f aca="true" t="shared" si="1" ref="C13:H13">SUM(C12)</f>
        <v>1</v>
      </c>
      <c r="D13" s="8">
        <f t="shared" si="1"/>
        <v>0</v>
      </c>
      <c r="E13" s="9">
        <f t="shared" si="1"/>
        <v>9</v>
      </c>
      <c r="F13" s="8">
        <f t="shared" si="1"/>
        <v>3</v>
      </c>
      <c r="G13" s="8">
        <f t="shared" si="1"/>
        <v>0</v>
      </c>
      <c r="H13" s="8">
        <f t="shared" si="1"/>
        <v>2</v>
      </c>
    </row>
    <row r="14" ht="12.75">
      <c r="A14" s="8" t="s">
        <v>8</v>
      </c>
    </row>
    <row r="15" spans="1:8" ht="12.75">
      <c r="A15" s="6" t="s">
        <v>9</v>
      </c>
      <c r="B15" s="6">
        <v>6</v>
      </c>
      <c r="C15" s="6">
        <v>5</v>
      </c>
      <c r="D15" s="6">
        <v>1</v>
      </c>
      <c r="E15" s="7">
        <v>12</v>
      </c>
      <c r="F15" s="6">
        <v>2</v>
      </c>
      <c r="G15" s="6">
        <v>6</v>
      </c>
      <c r="H15" s="6">
        <v>0</v>
      </c>
    </row>
    <row r="16" spans="1:8" ht="12.75">
      <c r="A16" s="8" t="s">
        <v>91</v>
      </c>
      <c r="B16" s="8">
        <f>SUM(B15)</f>
        <v>6</v>
      </c>
      <c r="C16" s="8">
        <f aca="true" t="shared" si="2" ref="C16:H16">SUM(C15)</f>
        <v>5</v>
      </c>
      <c r="D16" s="8">
        <f t="shared" si="2"/>
        <v>1</v>
      </c>
      <c r="E16" s="9">
        <f t="shared" si="2"/>
        <v>12</v>
      </c>
      <c r="F16" s="8">
        <f t="shared" si="2"/>
        <v>2</v>
      </c>
      <c r="G16" s="8">
        <f t="shared" si="2"/>
        <v>6</v>
      </c>
      <c r="H16" s="8">
        <f t="shared" si="2"/>
        <v>0</v>
      </c>
    </row>
    <row r="17" ht="12.75">
      <c r="A17" s="8" t="s">
        <v>136</v>
      </c>
    </row>
    <row r="18" spans="1:8" ht="12.75">
      <c r="A18" s="6" t="s">
        <v>9</v>
      </c>
      <c r="B18" s="6">
        <v>9</v>
      </c>
      <c r="C18" s="6">
        <v>4</v>
      </c>
      <c r="D18" s="6">
        <v>1</v>
      </c>
      <c r="E18" s="7">
        <v>14</v>
      </c>
      <c r="F18" s="6">
        <v>2</v>
      </c>
      <c r="G18" s="6">
        <v>2</v>
      </c>
      <c r="H18" s="6">
        <v>0</v>
      </c>
    </row>
    <row r="19" spans="1:8" ht="12.75">
      <c r="A19" s="6" t="s">
        <v>10</v>
      </c>
      <c r="B19" s="6">
        <v>2</v>
      </c>
      <c r="C19" s="6">
        <v>5</v>
      </c>
      <c r="D19" s="6">
        <v>1</v>
      </c>
      <c r="E19" s="7">
        <v>8</v>
      </c>
      <c r="F19" s="6">
        <v>1</v>
      </c>
      <c r="G19" s="6">
        <v>1</v>
      </c>
      <c r="H19" s="6">
        <v>0</v>
      </c>
    </row>
    <row r="20" spans="1:8" ht="12.75">
      <c r="A20" s="8" t="s">
        <v>90</v>
      </c>
      <c r="B20" s="8">
        <f>SUM(B18:B19)</f>
        <v>11</v>
      </c>
      <c r="C20" s="8">
        <f aca="true" t="shared" si="3" ref="C20:H20">SUM(C18:C19)</f>
        <v>9</v>
      </c>
      <c r="D20" s="8">
        <f t="shared" si="3"/>
        <v>2</v>
      </c>
      <c r="E20" s="9">
        <f t="shared" si="3"/>
        <v>22</v>
      </c>
      <c r="F20" s="8">
        <f t="shared" si="3"/>
        <v>3</v>
      </c>
      <c r="G20" s="8">
        <f t="shared" si="3"/>
        <v>3</v>
      </c>
      <c r="H20" s="8">
        <f t="shared" si="3"/>
        <v>0</v>
      </c>
    </row>
    <row r="21" ht="12.75">
      <c r="A21" s="8" t="s">
        <v>11</v>
      </c>
    </row>
    <row r="22" spans="1:8" ht="12.75">
      <c r="A22" s="6" t="s">
        <v>12</v>
      </c>
      <c r="B22" s="6">
        <v>0</v>
      </c>
      <c r="C22" s="6">
        <v>2</v>
      </c>
      <c r="D22" s="6">
        <v>0</v>
      </c>
      <c r="E22" s="7">
        <v>2</v>
      </c>
      <c r="F22" s="6">
        <v>1</v>
      </c>
      <c r="G22" s="6">
        <v>2</v>
      </c>
      <c r="H22" s="6">
        <v>0</v>
      </c>
    </row>
    <row r="23" spans="1:8" ht="12.75">
      <c r="A23" s="6" t="s">
        <v>13</v>
      </c>
      <c r="B23" s="6">
        <v>0</v>
      </c>
      <c r="C23" s="6">
        <v>1</v>
      </c>
      <c r="D23" s="6">
        <v>0</v>
      </c>
      <c r="E23" s="7">
        <v>1</v>
      </c>
      <c r="F23" s="6">
        <v>1</v>
      </c>
      <c r="G23" s="6">
        <v>0</v>
      </c>
      <c r="H23" s="6">
        <v>0</v>
      </c>
    </row>
    <row r="24" spans="1:8" ht="12.75">
      <c r="A24" s="8" t="s">
        <v>92</v>
      </c>
      <c r="B24" s="8">
        <f>SUM(B22:B23)</f>
        <v>0</v>
      </c>
      <c r="C24" s="8">
        <f aca="true" t="shared" si="4" ref="C24:H24">SUM(C22:C23)</f>
        <v>3</v>
      </c>
      <c r="D24" s="8">
        <f t="shared" si="4"/>
        <v>0</v>
      </c>
      <c r="E24" s="9">
        <f t="shared" si="4"/>
        <v>3</v>
      </c>
      <c r="F24" s="8">
        <f t="shared" si="4"/>
        <v>2</v>
      </c>
      <c r="G24" s="8">
        <f t="shared" si="4"/>
        <v>2</v>
      </c>
      <c r="H24" s="8">
        <f t="shared" si="4"/>
        <v>0</v>
      </c>
    </row>
    <row r="25" ht="12.75">
      <c r="A25" s="8" t="s">
        <v>95</v>
      </c>
    </row>
    <row r="26" spans="1:8" ht="12.75">
      <c r="A26" s="6" t="s">
        <v>15</v>
      </c>
      <c r="B26" s="6">
        <v>3</v>
      </c>
      <c r="C26" s="6">
        <v>0</v>
      </c>
      <c r="D26" s="6">
        <v>2</v>
      </c>
      <c r="E26" s="7">
        <v>5</v>
      </c>
      <c r="F26" s="6">
        <v>0</v>
      </c>
      <c r="G26" s="6">
        <v>0</v>
      </c>
      <c r="H26" s="6">
        <v>0</v>
      </c>
    </row>
    <row r="27" spans="1:8" ht="12.75">
      <c r="A27" s="6" t="s">
        <v>16</v>
      </c>
      <c r="B27" s="6">
        <v>4</v>
      </c>
      <c r="C27" s="6">
        <v>0</v>
      </c>
      <c r="D27" s="6">
        <v>2</v>
      </c>
      <c r="E27" s="7">
        <v>6</v>
      </c>
      <c r="F27" s="6">
        <v>1</v>
      </c>
      <c r="G27" s="6">
        <v>1</v>
      </c>
      <c r="H27" s="6">
        <v>0</v>
      </c>
    </row>
    <row r="28" spans="1:8" ht="12.75">
      <c r="A28" s="8" t="s">
        <v>93</v>
      </c>
      <c r="B28" s="8">
        <f>SUM(B26:B27)</f>
        <v>7</v>
      </c>
      <c r="C28" s="8">
        <f aca="true" t="shared" si="5" ref="C28:H28">SUM(C26:C27)</f>
        <v>0</v>
      </c>
      <c r="D28" s="8">
        <f t="shared" si="5"/>
        <v>4</v>
      </c>
      <c r="E28" s="9">
        <f t="shared" si="5"/>
        <v>11</v>
      </c>
      <c r="F28" s="8">
        <f t="shared" si="5"/>
        <v>1</v>
      </c>
      <c r="G28" s="8">
        <f t="shared" si="5"/>
        <v>1</v>
      </c>
      <c r="H28" s="8">
        <f t="shared" si="5"/>
        <v>0</v>
      </c>
    </row>
    <row r="29" spans="1:8" ht="12.75">
      <c r="A29" s="7" t="s">
        <v>94</v>
      </c>
      <c r="B29" s="7">
        <f>+B10+B13+B16+B20+B24+B28</f>
        <v>36</v>
      </c>
      <c r="C29" s="7">
        <f aca="true" t="shared" si="6" ref="C29:H29">+C10+C13+C16+C20+C24+C28</f>
        <v>19</v>
      </c>
      <c r="D29" s="7">
        <f t="shared" si="6"/>
        <v>7</v>
      </c>
      <c r="E29" s="7">
        <f t="shared" si="6"/>
        <v>62</v>
      </c>
      <c r="F29" s="7">
        <f t="shared" si="6"/>
        <v>12</v>
      </c>
      <c r="G29" s="7">
        <f t="shared" si="6"/>
        <v>13</v>
      </c>
      <c r="H29" s="7">
        <f t="shared" si="6"/>
        <v>2</v>
      </c>
    </row>
    <row r="30" ht="12.75">
      <c r="A30" s="7" t="s">
        <v>17</v>
      </c>
    </row>
    <row r="31" ht="12.75">
      <c r="A31" s="8" t="s">
        <v>47</v>
      </c>
    </row>
    <row r="32" spans="1:8" ht="12.75">
      <c r="A32" s="6" t="s">
        <v>19</v>
      </c>
      <c r="B32" s="6">
        <v>12</v>
      </c>
      <c r="C32" s="6">
        <v>6</v>
      </c>
      <c r="D32" s="6">
        <v>3</v>
      </c>
      <c r="E32" s="7">
        <v>21</v>
      </c>
      <c r="F32" s="6">
        <v>11</v>
      </c>
      <c r="G32" s="6">
        <v>3</v>
      </c>
      <c r="H32" s="6">
        <v>2</v>
      </c>
    </row>
    <row r="33" spans="1:8" ht="12.75">
      <c r="A33" s="6" t="s">
        <v>35</v>
      </c>
      <c r="B33" s="6">
        <v>4</v>
      </c>
      <c r="C33" s="6">
        <v>0</v>
      </c>
      <c r="D33" s="6">
        <v>4</v>
      </c>
      <c r="E33" s="7">
        <v>8</v>
      </c>
      <c r="F33" s="6">
        <v>5</v>
      </c>
      <c r="G33" s="6">
        <v>4</v>
      </c>
      <c r="H33" s="6">
        <v>0</v>
      </c>
    </row>
    <row r="34" spans="1:8" ht="12.75">
      <c r="A34" s="6" t="s">
        <v>37</v>
      </c>
      <c r="B34" s="6">
        <v>1</v>
      </c>
      <c r="C34" s="6">
        <v>7</v>
      </c>
      <c r="D34" s="6">
        <v>4</v>
      </c>
      <c r="E34" s="7">
        <v>12</v>
      </c>
      <c r="F34" s="6">
        <v>7</v>
      </c>
      <c r="G34" s="6">
        <v>4</v>
      </c>
      <c r="H34" s="6">
        <v>0</v>
      </c>
    </row>
    <row r="35" spans="1:8" ht="12.75">
      <c r="A35" s="6" t="s">
        <v>21</v>
      </c>
      <c r="B35" s="6">
        <v>7</v>
      </c>
      <c r="C35" s="6">
        <v>10</v>
      </c>
      <c r="D35" s="6">
        <v>2</v>
      </c>
      <c r="E35" s="7">
        <v>19</v>
      </c>
      <c r="F35" s="6">
        <v>12</v>
      </c>
      <c r="G35" s="6">
        <v>2</v>
      </c>
      <c r="H35" s="6">
        <v>0</v>
      </c>
    </row>
    <row r="36" spans="1:8" s="8" customFormat="1" ht="12.75">
      <c r="A36" s="6" t="s">
        <v>36</v>
      </c>
      <c r="B36" s="8">
        <v>0</v>
      </c>
      <c r="C36" s="8">
        <v>2</v>
      </c>
      <c r="D36" s="8">
        <v>2</v>
      </c>
      <c r="E36" s="9">
        <v>4</v>
      </c>
      <c r="F36" s="8">
        <v>3</v>
      </c>
      <c r="G36" s="8">
        <v>2</v>
      </c>
      <c r="H36" s="8">
        <v>2</v>
      </c>
    </row>
    <row r="37" spans="1:8" ht="12.75">
      <c r="A37" s="6" t="s">
        <v>22</v>
      </c>
      <c r="B37" s="6">
        <v>5</v>
      </c>
      <c r="C37" s="6">
        <v>6</v>
      </c>
      <c r="D37" s="6">
        <v>6</v>
      </c>
      <c r="E37" s="7">
        <v>17</v>
      </c>
      <c r="F37" s="6">
        <v>9</v>
      </c>
      <c r="G37" s="6">
        <v>6</v>
      </c>
      <c r="H37" s="6">
        <v>1</v>
      </c>
    </row>
    <row r="38" spans="1:8" ht="12.75">
      <c r="A38" s="6" t="s">
        <v>26</v>
      </c>
      <c r="B38" s="6">
        <v>1</v>
      </c>
      <c r="C38" s="6">
        <v>0</v>
      </c>
      <c r="D38" s="6">
        <v>3</v>
      </c>
      <c r="E38" s="7">
        <v>4</v>
      </c>
      <c r="F38" s="6">
        <v>1</v>
      </c>
      <c r="G38" s="6">
        <v>3</v>
      </c>
      <c r="H38" s="6">
        <v>0</v>
      </c>
    </row>
    <row r="39" spans="1:8" ht="12.75">
      <c r="A39" s="6" t="s">
        <v>12</v>
      </c>
      <c r="B39" s="6">
        <v>5</v>
      </c>
      <c r="C39" s="6">
        <v>2</v>
      </c>
      <c r="D39" s="6">
        <v>0</v>
      </c>
      <c r="E39" s="7">
        <v>7</v>
      </c>
      <c r="F39" s="6">
        <v>1</v>
      </c>
      <c r="G39" s="6">
        <v>0</v>
      </c>
      <c r="H39" s="6">
        <v>1</v>
      </c>
    </row>
    <row r="40" spans="1:8" ht="12.75">
      <c r="A40" s="6" t="s">
        <v>38</v>
      </c>
      <c r="B40" s="6">
        <v>8</v>
      </c>
      <c r="C40" s="6">
        <v>2</v>
      </c>
      <c r="D40" s="6">
        <v>6</v>
      </c>
      <c r="E40" s="7">
        <v>16</v>
      </c>
      <c r="F40" s="6">
        <v>7</v>
      </c>
      <c r="G40" s="6">
        <v>6</v>
      </c>
      <c r="H40" s="6">
        <v>2</v>
      </c>
    </row>
    <row r="41" spans="1:8" ht="12.75">
      <c r="A41" s="6" t="s">
        <v>7</v>
      </c>
      <c r="B41" s="6">
        <v>13</v>
      </c>
      <c r="C41" s="6">
        <v>9</v>
      </c>
      <c r="D41" s="6">
        <v>12</v>
      </c>
      <c r="E41" s="7">
        <v>34</v>
      </c>
      <c r="F41" s="6">
        <v>15</v>
      </c>
      <c r="G41" s="6">
        <v>12</v>
      </c>
      <c r="H41" s="6">
        <v>0</v>
      </c>
    </row>
    <row r="42" spans="1:8" ht="12.75">
      <c r="A42" s="6" t="s">
        <v>137</v>
      </c>
      <c r="B42" s="6">
        <v>5</v>
      </c>
      <c r="C42" s="6">
        <v>4</v>
      </c>
      <c r="D42" s="6">
        <v>3</v>
      </c>
      <c r="E42" s="7">
        <v>12</v>
      </c>
      <c r="F42" s="6">
        <v>6</v>
      </c>
      <c r="G42" s="6">
        <v>3</v>
      </c>
      <c r="H42" s="6">
        <v>1</v>
      </c>
    </row>
    <row r="43" spans="1:8" ht="12.75">
      <c r="A43" s="10" t="s">
        <v>15</v>
      </c>
      <c r="B43" s="6">
        <v>7</v>
      </c>
      <c r="C43" s="6">
        <v>8</v>
      </c>
      <c r="D43" s="6">
        <v>9</v>
      </c>
      <c r="E43" s="7">
        <v>24</v>
      </c>
      <c r="F43" s="6">
        <v>5</v>
      </c>
      <c r="G43" s="6">
        <v>9</v>
      </c>
      <c r="H43" s="6">
        <v>3</v>
      </c>
    </row>
    <row r="44" spans="1:8" ht="12.75">
      <c r="A44" s="6" t="s">
        <v>138</v>
      </c>
      <c r="B44" s="6">
        <v>6</v>
      </c>
      <c r="C44" s="6">
        <v>4</v>
      </c>
      <c r="D44" s="6">
        <v>0</v>
      </c>
      <c r="E44" s="7">
        <v>10</v>
      </c>
      <c r="F44" s="6">
        <v>6</v>
      </c>
      <c r="G44" s="6">
        <v>0</v>
      </c>
      <c r="H44" s="6">
        <v>3</v>
      </c>
    </row>
    <row r="45" spans="1:8" ht="12.75">
      <c r="A45" s="6" t="s">
        <v>39</v>
      </c>
      <c r="B45" s="6">
        <v>2</v>
      </c>
      <c r="C45" s="6">
        <v>3</v>
      </c>
      <c r="D45" s="6">
        <v>4</v>
      </c>
      <c r="E45" s="7">
        <v>9</v>
      </c>
      <c r="F45" s="6">
        <v>5</v>
      </c>
      <c r="G45" s="6">
        <v>4</v>
      </c>
      <c r="H45" s="6">
        <v>0</v>
      </c>
    </row>
    <row r="46" spans="1:8" ht="12.75">
      <c r="A46" s="6" t="s">
        <v>24</v>
      </c>
      <c r="B46" s="6">
        <v>13</v>
      </c>
      <c r="C46" s="6">
        <v>19</v>
      </c>
      <c r="D46" s="6">
        <v>28</v>
      </c>
      <c r="E46" s="7">
        <v>60</v>
      </c>
      <c r="F46" s="6">
        <v>25</v>
      </c>
      <c r="G46" s="6">
        <v>28</v>
      </c>
      <c r="H46" s="6">
        <v>1</v>
      </c>
    </row>
    <row r="47" spans="1:8" ht="12.75">
      <c r="A47" s="6" t="s">
        <v>40</v>
      </c>
      <c r="B47" s="6">
        <v>3</v>
      </c>
      <c r="C47" s="6">
        <v>4</v>
      </c>
      <c r="D47" s="6">
        <v>7</v>
      </c>
      <c r="E47" s="7">
        <v>14</v>
      </c>
      <c r="F47" s="6">
        <v>6</v>
      </c>
      <c r="G47" s="6">
        <v>7</v>
      </c>
      <c r="H47" s="6">
        <v>0</v>
      </c>
    </row>
    <row r="48" spans="1:8" ht="12.75">
      <c r="A48" s="6" t="s">
        <v>34</v>
      </c>
      <c r="B48" s="6">
        <v>12</v>
      </c>
      <c r="C48" s="6">
        <v>5</v>
      </c>
      <c r="D48" s="6">
        <v>12</v>
      </c>
      <c r="E48" s="7">
        <v>29</v>
      </c>
      <c r="F48" s="6">
        <v>13</v>
      </c>
      <c r="G48" s="6">
        <v>12</v>
      </c>
      <c r="H48" s="6">
        <v>4</v>
      </c>
    </row>
    <row r="49" spans="1:8" s="8" customFormat="1" ht="12.75">
      <c r="A49" s="6" t="s">
        <v>13</v>
      </c>
      <c r="B49" s="8">
        <v>1</v>
      </c>
      <c r="C49" s="8">
        <v>8</v>
      </c>
      <c r="D49" s="8">
        <v>2</v>
      </c>
      <c r="E49" s="9">
        <v>11</v>
      </c>
      <c r="F49" s="8">
        <v>6</v>
      </c>
      <c r="G49" s="8">
        <v>2</v>
      </c>
      <c r="H49" s="8">
        <v>1</v>
      </c>
    </row>
    <row r="50" spans="1:8" ht="12.75">
      <c r="A50" s="6" t="s">
        <v>28</v>
      </c>
      <c r="B50" s="6">
        <v>7</v>
      </c>
      <c r="C50" s="6">
        <v>3</v>
      </c>
      <c r="D50" s="6">
        <v>4</v>
      </c>
      <c r="E50" s="7">
        <v>14</v>
      </c>
      <c r="F50" s="6">
        <v>10</v>
      </c>
      <c r="G50" s="6">
        <v>4</v>
      </c>
      <c r="H50" s="6">
        <v>2</v>
      </c>
    </row>
    <row r="51" spans="1:8" ht="12.75">
      <c r="A51" s="6" t="s">
        <v>29</v>
      </c>
      <c r="B51" s="6">
        <v>4</v>
      </c>
      <c r="C51" s="6">
        <v>1</v>
      </c>
      <c r="D51" s="6">
        <v>7</v>
      </c>
      <c r="E51" s="7">
        <v>12</v>
      </c>
      <c r="F51" s="6">
        <v>9</v>
      </c>
      <c r="G51" s="6">
        <v>7</v>
      </c>
      <c r="H51" s="6">
        <v>4</v>
      </c>
    </row>
    <row r="52" spans="1:8" ht="12.75">
      <c r="A52" s="6" t="s">
        <v>0</v>
      </c>
      <c r="B52" s="6">
        <v>5</v>
      </c>
      <c r="C52" s="6">
        <v>6</v>
      </c>
      <c r="D52" s="6">
        <v>4</v>
      </c>
      <c r="E52" s="7">
        <v>15</v>
      </c>
      <c r="F52" s="6">
        <v>6</v>
      </c>
      <c r="G52" s="6">
        <v>4</v>
      </c>
      <c r="H52" s="6">
        <v>0</v>
      </c>
    </row>
    <row r="53" spans="1:8" ht="12.75">
      <c r="A53" s="6" t="s">
        <v>30</v>
      </c>
      <c r="B53" s="6">
        <v>4</v>
      </c>
      <c r="C53" s="6">
        <v>0</v>
      </c>
      <c r="D53" s="6">
        <v>3</v>
      </c>
      <c r="E53" s="7">
        <v>7</v>
      </c>
      <c r="F53" s="6">
        <v>5</v>
      </c>
      <c r="G53" s="6">
        <v>3</v>
      </c>
      <c r="H53" s="6">
        <v>0</v>
      </c>
    </row>
    <row r="54" spans="1:8" ht="12.75">
      <c r="A54" s="6" t="s">
        <v>31</v>
      </c>
      <c r="B54" s="6">
        <v>7</v>
      </c>
      <c r="C54" s="6">
        <v>5</v>
      </c>
      <c r="D54" s="6">
        <v>6</v>
      </c>
      <c r="E54" s="7">
        <v>18</v>
      </c>
      <c r="F54" s="6">
        <v>14</v>
      </c>
      <c r="G54" s="6">
        <v>6</v>
      </c>
      <c r="H54" s="6">
        <v>1</v>
      </c>
    </row>
    <row r="55" spans="1:8" ht="12.75">
      <c r="A55" s="6" t="s">
        <v>139</v>
      </c>
      <c r="B55" s="6">
        <v>5</v>
      </c>
      <c r="C55" s="6">
        <v>1</v>
      </c>
      <c r="D55" s="6">
        <v>0</v>
      </c>
      <c r="E55" s="7">
        <v>6</v>
      </c>
      <c r="F55" s="6">
        <v>0</v>
      </c>
      <c r="G55" s="6">
        <v>0</v>
      </c>
      <c r="H55" s="6">
        <v>0</v>
      </c>
    </row>
    <row r="56" spans="1:8" ht="12.75">
      <c r="A56" s="6" t="s">
        <v>32</v>
      </c>
      <c r="B56" s="6">
        <v>7</v>
      </c>
      <c r="C56" s="6">
        <v>6</v>
      </c>
      <c r="D56" s="6">
        <v>3</v>
      </c>
      <c r="E56" s="7">
        <v>16</v>
      </c>
      <c r="F56" s="6">
        <v>3</v>
      </c>
      <c r="G56" s="6">
        <v>3</v>
      </c>
      <c r="H56" s="6">
        <v>2</v>
      </c>
    </row>
    <row r="57" spans="1:8" ht="12.75">
      <c r="A57" s="8" t="s">
        <v>104</v>
      </c>
      <c r="B57" s="8">
        <f>SUM(B32:B56)</f>
        <v>144</v>
      </c>
      <c r="C57" s="8">
        <f aca="true" t="shared" si="7" ref="C57:H57">SUM(C32:C56)</f>
        <v>121</v>
      </c>
      <c r="D57" s="8">
        <f t="shared" si="7"/>
        <v>134</v>
      </c>
      <c r="E57" s="9">
        <f t="shared" si="7"/>
        <v>399</v>
      </c>
      <c r="F57" s="8">
        <f t="shared" si="7"/>
        <v>190</v>
      </c>
      <c r="G57" s="8">
        <f t="shared" si="7"/>
        <v>134</v>
      </c>
      <c r="H57" s="8">
        <f t="shared" si="7"/>
        <v>30</v>
      </c>
    </row>
    <row r="58" spans="1:8" ht="12.75">
      <c r="A58" s="7" t="s">
        <v>105</v>
      </c>
      <c r="B58" s="7">
        <f>+B57</f>
        <v>144</v>
      </c>
      <c r="C58" s="7">
        <f aca="true" t="shared" si="8" ref="C58:H58">+C57</f>
        <v>121</v>
      </c>
      <c r="D58" s="7">
        <f t="shared" si="8"/>
        <v>134</v>
      </c>
      <c r="E58" s="7">
        <f t="shared" si="8"/>
        <v>399</v>
      </c>
      <c r="F58" s="7">
        <f t="shared" si="8"/>
        <v>190</v>
      </c>
      <c r="G58" s="7">
        <f t="shared" si="8"/>
        <v>134</v>
      </c>
      <c r="H58" s="7">
        <f t="shared" si="8"/>
        <v>30</v>
      </c>
    </row>
    <row r="59" ht="12.75">
      <c r="A59" s="7" t="s">
        <v>41</v>
      </c>
    </row>
    <row r="60" ht="12.75">
      <c r="A60" s="8" t="s">
        <v>18</v>
      </c>
    </row>
    <row r="61" spans="1:8" ht="12.75">
      <c r="A61" s="6" t="s">
        <v>19</v>
      </c>
      <c r="B61" s="6">
        <v>29</v>
      </c>
      <c r="C61" s="6">
        <v>14</v>
      </c>
      <c r="D61" s="6">
        <v>27</v>
      </c>
      <c r="E61" s="7">
        <v>70</v>
      </c>
      <c r="F61" s="6">
        <v>38</v>
      </c>
      <c r="G61" s="6">
        <v>27</v>
      </c>
      <c r="H61" s="6">
        <v>1</v>
      </c>
    </row>
    <row r="62" spans="1:8" ht="12.75">
      <c r="A62" s="6" t="s">
        <v>42</v>
      </c>
      <c r="B62" s="6">
        <v>3</v>
      </c>
      <c r="C62" s="6">
        <v>4</v>
      </c>
      <c r="D62" s="6">
        <v>4</v>
      </c>
      <c r="E62" s="7">
        <v>11</v>
      </c>
      <c r="F62" s="6">
        <v>2</v>
      </c>
      <c r="G62" s="6">
        <v>4</v>
      </c>
      <c r="H62" s="6">
        <v>1</v>
      </c>
    </row>
    <row r="63" spans="1:8" ht="12.75">
      <c r="A63" s="8" t="s">
        <v>106</v>
      </c>
      <c r="B63" s="8">
        <f>SUM(B61:B62)</f>
        <v>32</v>
      </c>
      <c r="C63" s="8">
        <f aca="true" t="shared" si="9" ref="C63:H63">SUM(C61:C62)</f>
        <v>18</v>
      </c>
      <c r="D63" s="8">
        <f t="shared" si="9"/>
        <v>31</v>
      </c>
      <c r="E63" s="9">
        <f t="shared" si="9"/>
        <v>81</v>
      </c>
      <c r="F63" s="8">
        <f t="shared" si="9"/>
        <v>40</v>
      </c>
      <c r="G63" s="8">
        <f t="shared" si="9"/>
        <v>31</v>
      </c>
      <c r="H63" s="8">
        <f t="shared" si="9"/>
        <v>2</v>
      </c>
    </row>
    <row r="64" ht="12.75">
      <c r="A64" s="8" t="s">
        <v>140</v>
      </c>
    </row>
    <row r="65" spans="1:8" ht="12.75">
      <c r="A65" s="6" t="s">
        <v>141</v>
      </c>
      <c r="B65" s="6">
        <v>8</v>
      </c>
      <c r="C65" s="6">
        <v>0</v>
      </c>
      <c r="D65" s="6">
        <v>0</v>
      </c>
      <c r="E65" s="7">
        <v>8</v>
      </c>
      <c r="F65" s="6">
        <v>4</v>
      </c>
      <c r="G65" s="6">
        <v>0</v>
      </c>
      <c r="H65" s="6">
        <v>0</v>
      </c>
    </row>
    <row r="66" spans="1:8" ht="12.75">
      <c r="A66" s="8" t="s">
        <v>144</v>
      </c>
      <c r="B66" s="8">
        <f>SUM(B65)</f>
        <v>8</v>
      </c>
      <c r="C66" s="8">
        <f aca="true" t="shared" si="10" ref="C66:H66">SUM(C65)</f>
        <v>0</v>
      </c>
      <c r="D66" s="8">
        <f t="shared" si="10"/>
        <v>0</v>
      </c>
      <c r="E66" s="9">
        <f t="shared" si="10"/>
        <v>8</v>
      </c>
      <c r="F66" s="8">
        <f t="shared" si="10"/>
        <v>4</v>
      </c>
      <c r="G66" s="8">
        <f t="shared" si="10"/>
        <v>0</v>
      </c>
      <c r="H66" s="8">
        <f t="shared" si="10"/>
        <v>0</v>
      </c>
    </row>
    <row r="67" ht="12.75">
      <c r="A67" s="8" t="s">
        <v>11</v>
      </c>
    </row>
    <row r="68" spans="1:8" ht="12.75">
      <c r="A68" s="6" t="s">
        <v>38</v>
      </c>
      <c r="B68" s="6">
        <v>1</v>
      </c>
      <c r="C68" s="6">
        <v>0</v>
      </c>
      <c r="D68" s="6">
        <v>0</v>
      </c>
      <c r="E68" s="7">
        <v>1</v>
      </c>
      <c r="F68" s="6">
        <v>0</v>
      </c>
      <c r="G68" s="6">
        <v>1</v>
      </c>
      <c r="H68" s="6">
        <v>0</v>
      </c>
    </row>
    <row r="69" spans="1:8" ht="12.75">
      <c r="A69" s="6" t="s">
        <v>39</v>
      </c>
      <c r="B69" s="6">
        <v>1</v>
      </c>
      <c r="C69" s="6">
        <v>0</v>
      </c>
      <c r="D69" s="6">
        <v>0</v>
      </c>
      <c r="E69" s="7">
        <v>1</v>
      </c>
      <c r="F69" s="6">
        <v>0</v>
      </c>
      <c r="G69" s="6">
        <v>1</v>
      </c>
      <c r="H69" s="6">
        <v>1</v>
      </c>
    </row>
    <row r="70" spans="1:8" ht="12.75">
      <c r="A70" s="8" t="s">
        <v>92</v>
      </c>
      <c r="B70" s="8">
        <f>SUM(B68:B69)</f>
        <v>2</v>
      </c>
      <c r="C70" s="8">
        <f aca="true" t="shared" si="11" ref="C70:H70">SUM(C68:C69)</f>
        <v>0</v>
      </c>
      <c r="D70" s="8">
        <f t="shared" si="11"/>
        <v>0</v>
      </c>
      <c r="E70" s="9">
        <f t="shared" si="11"/>
        <v>2</v>
      </c>
      <c r="F70" s="8">
        <f t="shared" si="11"/>
        <v>0</v>
      </c>
      <c r="G70" s="8">
        <f t="shared" si="11"/>
        <v>2</v>
      </c>
      <c r="H70" s="8">
        <f t="shared" si="11"/>
        <v>1</v>
      </c>
    </row>
    <row r="71" spans="1:8" ht="12.75">
      <c r="A71" s="7" t="s">
        <v>108</v>
      </c>
      <c r="B71" s="7">
        <f>+B63+B66+B70</f>
        <v>42</v>
      </c>
      <c r="C71" s="7">
        <f aca="true" t="shared" si="12" ref="C71:H71">+C63+C66+C70</f>
        <v>18</v>
      </c>
      <c r="D71" s="7">
        <f t="shared" si="12"/>
        <v>31</v>
      </c>
      <c r="E71" s="7">
        <f t="shared" si="12"/>
        <v>91</v>
      </c>
      <c r="F71" s="7">
        <f t="shared" si="12"/>
        <v>44</v>
      </c>
      <c r="G71" s="7">
        <f t="shared" si="12"/>
        <v>33</v>
      </c>
      <c r="H71" s="7">
        <f t="shared" si="12"/>
        <v>3</v>
      </c>
    </row>
    <row r="72" ht="12.75">
      <c r="A72" s="7" t="s">
        <v>43</v>
      </c>
    </row>
    <row r="73" ht="12.75">
      <c r="A73" s="8" t="s">
        <v>44</v>
      </c>
    </row>
    <row r="74" spans="1:8" ht="12.75">
      <c r="A74" s="6" t="s">
        <v>35</v>
      </c>
      <c r="B74" s="6">
        <v>2</v>
      </c>
      <c r="C74" s="6">
        <v>1</v>
      </c>
      <c r="D74" s="6">
        <v>1</v>
      </c>
      <c r="E74" s="7">
        <v>4</v>
      </c>
      <c r="F74" s="6">
        <v>3</v>
      </c>
      <c r="G74" s="6">
        <v>1</v>
      </c>
      <c r="H74" s="6">
        <v>0</v>
      </c>
    </row>
    <row r="75" spans="1:8" ht="12.75">
      <c r="A75" s="8" t="s">
        <v>109</v>
      </c>
      <c r="B75" s="8">
        <f>SUM(B74)</f>
        <v>2</v>
      </c>
      <c r="C75" s="8">
        <f aca="true" t="shared" si="13" ref="C75:H75">SUM(C74)</f>
        <v>1</v>
      </c>
      <c r="D75" s="8">
        <f t="shared" si="13"/>
        <v>1</v>
      </c>
      <c r="E75" s="9">
        <f t="shared" si="13"/>
        <v>4</v>
      </c>
      <c r="F75" s="8">
        <f t="shared" si="13"/>
        <v>3</v>
      </c>
      <c r="G75" s="8">
        <f t="shared" si="13"/>
        <v>1</v>
      </c>
      <c r="H75" s="8">
        <f t="shared" si="13"/>
        <v>0</v>
      </c>
    </row>
    <row r="76" ht="12.75">
      <c r="A76" s="8" t="s">
        <v>45</v>
      </c>
    </row>
    <row r="77" spans="1:8" ht="12.75">
      <c r="A77" s="6" t="s">
        <v>7</v>
      </c>
      <c r="B77" s="6">
        <v>6</v>
      </c>
      <c r="C77" s="6">
        <v>4</v>
      </c>
      <c r="D77" s="6">
        <v>15</v>
      </c>
      <c r="E77" s="7">
        <v>25</v>
      </c>
      <c r="F77" s="6">
        <v>11</v>
      </c>
      <c r="G77" s="6">
        <v>15</v>
      </c>
      <c r="H77" s="6">
        <v>1</v>
      </c>
    </row>
    <row r="78" spans="1:8" ht="12.75">
      <c r="A78" s="8" t="s">
        <v>110</v>
      </c>
      <c r="B78" s="8">
        <f>SUM(B77)</f>
        <v>6</v>
      </c>
      <c r="C78" s="8">
        <f aca="true" t="shared" si="14" ref="C78:H78">SUM(C77)</f>
        <v>4</v>
      </c>
      <c r="D78" s="8">
        <f t="shared" si="14"/>
        <v>15</v>
      </c>
      <c r="E78" s="9">
        <f t="shared" si="14"/>
        <v>25</v>
      </c>
      <c r="F78" s="8">
        <f t="shared" si="14"/>
        <v>11</v>
      </c>
      <c r="G78" s="8">
        <f t="shared" si="14"/>
        <v>15</v>
      </c>
      <c r="H78" s="8">
        <f t="shared" si="14"/>
        <v>1</v>
      </c>
    </row>
    <row r="79" spans="1:8" ht="12.75">
      <c r="A79" s="7" t="s">
        <v>111</v>
      </c>
      <c r="B79" s="7">
        <f>+B75+B78</f>
        <v>8</v>
      </c>
      <c r="C79" s="7">
        <f aca="true" t="shared" si="15" ref="C79:H79">+C75+C78</f>
        <v>5</v>
      </c>
      <c r="D79" s="7">
        <f t="shared" si="15"/>
        <v>16</v>
      </c>
      <c r="E79" s="7">
        <f t="shared" si="15"/>
        <v>29</v>
      </c>
      <c r="F79" s="7">
        <f t="shared" si="15"/>
        <v>14</v>
      </c>
      <c r="G79" s="7">
        <f t="shared" si="15"/>
        <v>16</v>
      </c>
      <c r="H79" s="7">
        <f t="shared" si="15"/>
        <v>1</v>
      </c>
    </row>
    <row r="80" ht="12.75">
      <c r="A80" s="7" t="s">
        <v>46</v>
      </c>
    </row>
    <row r="81" ht="12.75">
      <c r="A81" s="8" t="s">
        <v>47</v>
      </c>
    </row>
    <row r="82" spans="1:8" ht="12.75">
      <c r="A82" s="6" t="s">
        <v>48</v>
      </c>
      <c r="B82" s="6">
        <v>10</v>
      </c>
      <c r="C82" s="6">
        <v>3</v>
      </c>
      <c r="D82" s="6">
        <v>4</v>
      </c>
      <c r="E82" s="7">
        <v>17</v>
      </c>
      <c r="F82" s="6">
        <v>10</v>
      </c>
      <c r="G82" s="6">
        <v>4</v>
      </c>
      <c r="H82" s="6">
        <v>0</v>
      </c>
    </row>
    <row r="83" spans="1:8" ht="12.75">
      <c r="A83" s="8" t="s">
        <v>104</v>
      </c>
      <c r="B83" s="8">
        <f>SUM(B82)</f>
        <v>10</v>
      </c>
      <c r="C83" s="8">
        <f aca="true" t="shared" si="16" ref="C83:H83">SUM(C82)</f>
        <v>3</v>
      </c>
      <c r="D83" s="8">
        <f t="shared" si="16"/>
        <v>4</v>
      </c>
      <c r="E83" s="9">
        <f t="shared" si="16"/>
        <v>17</v>
      </c>
      <c r="F83" s="8">
        <f t="shared" si="16"/>
        <v>10</v>
      </c>
      <c r="G83" s="8">
        <f t="shared" si="16"/>
        <v>4</v>
      </c>
      <c r="H83" s="8">
        <f t="shared" si="16"/>
        <v>0</v>
      </c>
    </row>
    <row r="84" spans="1:8" ht="12.75">
      <c r="A84" s="7" t="s">
        <v>112</v>
      </c>
      <c r="B84" s="7">
        <f>+B83</f>
        <v>10</v>
      </c>
      <c r="C84" s="7">
        <f aca="true" t="shared" si="17" ref="C84:H84">+C83</f>
        <v>3</v>
      </c>
      <c r="D84" s="7">
        <f t="shared" si="17"/>
        <v>4</v>
      </c>
      <c r="E84" s="7">
        <f t="shared" si="17"/>
        <v>17</v>
      </c>
      <c r="F84" s="7">
        <f t="shared" si="17"/>
        <v>10</v>
      </c>
      <c r="G84" s="7">
        <f t="shared" si="17"/>
        <v>4</v>
      </c>
      <c r="H84" s="7">
        <f t="shared" si="17"/>
        <v>0</v>
      </c>
    </row>
    <row r="85" ht="12.75">
      <c r="A85" s="7" t="s">
        <v>49</v>
      </c>
    </row>
    <row r="86" ht="12.75">
      <c r="A86" s="8" t="s">
        <v>18</v>
      </c>
    </row>
    <row r="87" spans="1:8" ht="12.75">
      <c r="A87" s="6" t="s">
        <v>19</v>
      </c>
      <c r="B87" s="6">
        <v>8</v>
      </c>
      <c r="C87" s="6">
        <v>3</v>
      </c>
      <c r="D87" s="6">
        <v>8</v>
      </c>
      <c r="E87" s="7">
        <v>19</v>
      </c>
      <c r="F87" s="6">
        <v>10</v>
      </c>
      <c r="G87" s="6">
        <v>8</v>
      </c>
      <c r="H87" s="6">
        <v>0</v>
      </c>
    </row>
    <row r="88" spans="1:8" ht="12.75">
      <c r="A88" s="8" t="s">
        <v>106</v>
      </c>
      <c r="B88" s="8">
        <f>SUM(B87)</f>
        <v>8</v>
      </c>
      <c r="C88" s="8">
        <f aca="true" t="shared" si="18" ref="C88:H88">SUM(C87)</f>
        <v>3</v>
      </c>
      <c r="D88" s="8">
        <f t="shared" si="18"/>
        <v>8</v>
      </c>
      <c r="E88" s="9">
        <f t="shared" si="18"/>
        <v>19</v>
      </c>
      <c r="F88" s="8">
        <f t="shared" si="18"/>
        <v>10</v>
      </c>
      <c r="G88" s="8">
        <f t="shared" si="18"/>
        <v>8</v>
      </c>
      <c r="H88" s="8">
        <f t="shared" si="18"/>
        <v>0</v>
      </c>
    </row>
    <row r="89" ht="12.75">
      <c r="A89" s="8" t="s">
        <v>25</v>
      </c>
    </row>
    <row r="90" spans="1:8" ht="12.75">
      <c r="A90" s="6" t="s">
        <v>27</v>
      </c>
      <c r="B90" s="6">
        <v>1</v>
      </c>
      <c r="C90" s="6">
        <v>0</v>
      </c>
      <c r="D90" s="6">
        <v>5</v>
      </c>
      <c r="E90" s="7">
        <v>6</v>
      </c>
      <c r="F90" s="6">
        <v>1</v>
      </c>
      <c r="G90" s="6">
        <v>5</v>
      </c>
      <c r="H90" s="6">
        <v>1</v>
      </c>
    </row>
    <row r="91" spans="1:8" ht="12.75">
      <c r="A91" s="8" t="s">
        <v>107</v>
      </c>
      <c r="B91" s="8">
        <f>SUM(B90)</f>
        <v>1</v>
      </c>
      <c r="C91" s="8">
        <f aca="true" t="shared" si="19" ref="C91:H91">SUM(C90)</f>
        <v>0</v>
      </c>
      <c r="D91" s="8">
        <f t="shared" si="19"/>
        <v>5</v>
      </c>
      <c r="E91" s="9">
        <f t="shared" si="19"/>
        <v>6</v>
      </c>
      <c r="F91" s="8">
        <f t="shared" si="19"/>
        <v>1</v>
      </c>
      <c r="G91" s="8">
        <f t="shared" si="19"/>
        <v>5</v>
      </c>
      <c r="H91" s="8">
        <f t="shared" si="19"/>
        <v>1</v>
      </c>
    </row>
    <row r="92" ht="12.75">
      <c r="A92" s="8" t="s">
        <v>45</v>
      </c>
    </row>
    <row r="93" spans="1:8" ht="12.75">
      <c r="A93" s="6" t="s">
        <v>7</v>
      </c>
      <c r="B93" s="6">
        <v>11</v>
      </c>
      <c r="C93" s="6">
        <v>8</v>
      </c>
      <c r="D93" s="6">
        <v>6</v>
      </c>
      <c r="E93" s="7">
        <v>25</v>
      </c>
      <c r="F93" s="6">
        <v>14</v>
      </c>
      <c r="G93" s="6">
        <v>6</v>
      </c>
      <c r="H93" s="6">
        <v>3</v>
      </c>
    </row>
    <row r="94" spans="1:8" ht="12.75">
      <c r="A94" s="8" t="s">
        <v>110</v>
      </c>
      <c r="B94" s="8">
        <f>SUM(B93)</f>
        <v>11</v>
      </c>
      <c r="C94" s="8">
        <f aca="true" t="shared" si="20" ref="C94:H94">SUM(C93)</f>
        <v>8</v>
      </c>
      <c r="D94" s="8">
        <f t="shared" si="20"/>
        <v>6</v>
      </c>
      <c r="E94" s="9">
        <f t="shared" si="20"/>
        <v>25</v>
      </c>
      <c r="F94" s="8">
        <f t="shared" si="20"/>
        <v>14</v>
      </c>
      <c r="G94" s="8">
        <f t="shared" si="20"/>
        <v>6</v>
      </c>
      <c r="H94" s="8">
        <f t="shared" si="20"/>
        <v>3</v>
      </c>
    </row>
    <row r="95" ht="12.75">
      <c r="A95" s="8" t="s">
        <v>97</v>
      </c>
    </row>
    <row r="96" spans="1:8" ht="12.75">
      <c r="A96" s="6" t="s">
        <v>9</v>
      </c>
      <c r="B96" s="6">
        <v>1</v>
      </c>
      <c r="C96" s="6">
        <v>3</v>
      </c>
      <c r="D96" s="6">
        <v>0</v>
      </c>
      <c r="E96" s="7">
        <v>4</v>
      </c>
      <c r="F96" s="6">
        <v>1</v>
      </c>
      <c r="G96" s="6">
        <v>0</v>
      </c>
      <c r="H96" s="6">
        <v>0</v>
      </c>
    </row>
    <row r="97" spans="1:8" ht="12.75">
      <c r="A97" s="6" t="s">
        <v>15</v>
      </c>
      <c r="B97" s="6">
        <v>2</v>
      </c>
      <c r="C97" s="6">
        <v>2</v>
      </c>
      <c r="D97" s="6">
        <v>4</v>
      </c>
      <c r="E97" s="7">
        <v>8</v>
      </c>
      <c r="F97" s="6">
        <v>0</v>
      </c>
      <c r="G97" s="6">
        <v>4</v>
      </c>
      <c r="H97" s="6">
        <v>0</v>
      </c>
    </row>
    <row r="98" spans="1:8" ht="12.75">
      <c r="A98" s="8" t="s">
        <v>113</v>
      </c>
      <c r="B98" s="8">
        <f>SUM(B96:B97)</f>
        <v>3</v>
      </c>
      <c r="C98" s="8">
        <f aca="true" t="shared" si="21" ref="C98:H98">SUM(C96:C97)</f>
        <v>5</v>
      </c>
      <c r="D98" s="8">
        <f t="shared" si="21"/>
        <v>4</v>
      </c>
      <c r="E98" s="9">
        <f t="shared" si="21"/>
        <v>12</v>
      </c>
      <c r="F98" s="8">
        <f t="shared" si="21"/>
        <v>1</v>
      </c>
      <c r="G98" s="8">
        <f t="shared" si="21"/>
        <v>4</v>
      </c>
      <c r="H98" s="8">
        <f t="shared" si="21"/>
        <v>0</v>
      </c>
    </row>
    <row r="99" ht="12.75">
      <c r="A99" s="8" t="s">
        <v>50</v>
      </c>
    </row>
    <row r="100" spans="1:8" ht="12.75">
      <c r="A100" s="6" t="s">
        <v>51</v>
      </c>
      <c r="B100" s="6">
        <v>6</v>
      </c>
      <c r="C100" s="6">
        <v>0</v>
      </c>
      <c r="D100" s="6">
        <v>1</v>
      </c>
      <c r="E100" s="7">
        <v>7</v>
      </c>
      <c r="F100" s="6">
        <v>3</v>
      </c>
      <c r="G100" s="6">
        <v>1</v>
      </c>
      <c r="H100" s="6">
        <v>0</v>
      </c>
    </row>
    <row r="101" spans="1:8" ht="12.75">
      <c r="A101" s="8" t="s">
        <v>114</v>
      </c>
      <c r="B101" s="8">
        <f>SUM(B100)</f>
        <v>6</v>
      </c>
      <c r="C101" s="8">
        <f aca="true" t="shared" si="22" ref="C101:H101">SUM(C100)</f>
        <v>0</v>
      </c>
      <c r="D101" s="8">
        <f t="shared" si="22"/>
        <v>1</v>
      </c>
      <c r="E101" s="9">
        <f t="shared" si="22"/>
        <v>7</v>
      </c>
      <c r="F101" s="8">
        <f t="shared" si="22"/>
        <v>3</v>
      </c>
      <c r="G101" s="8">
        <f t="shared" si="22"/>
        <v>1</v>
      </c>
      <c r="H101" s="8">
        <f t="shared" si="22"/>
        <v>0</v>
      </c>
    </row>
    <row r="102" ht="12.75">
      <c r="A102" s="8" t="s">
        <v>52</v>
      </c>
    </row>
    <row r="103" spans="1:8" ht="12.75">
      <c r="A103" s="6" t="s">
        <v>38</v>
      </c>
      <c r="B103" s="6">
        <v>4</v>
      </c>
      <c r="C103" s="6">
        <v>3</v>
      </c>
      <c r="D103" s="6">
        <v>5</v>
      </c>
      <c r="E103" s="7">
        <v>12</v>
      </c>
      <c r="F103" s="6">
        <v>4</v>
      </c>
      <c r="G103" s="6">
        <v>5</v>
      </c>
      <c r="H103" s="6">
        <v>0</v>
      </c>
    </row>
    <row r="104" spans="1:8" ht="12.75">
      <c r="A104" s="8" t="s">
        <v>115</v>
      </c>
      <c r="B104" s="8">
        <f>SUM(B103)</f>
        <v>4</v>
      </c>
      <c r="C104" s="8">
        <f aca="true" t="shared" si="23" ref="C104:H104">SUM(C103)</f>
        <v>3</v>
      </c>
      <c r="D104" s="8">
        <f t="shared" si="23"/>
        <v>5</v>
      </c>
      <c r="E104" s="9">
        <f t="shared" si="23"/>
        <v>12</v>
      </c>
      <c r="F104" s="8">
        <f t="shared" si="23"/>
        <v>4</v>
      </c>
      <c r="G104" s="8">
        <f t="shared" si="23"/>
        <v>5</v>
      </c>
      <c r="H104" s="8">
        <f t="shared" si="23"/>
        <v>0</v>
      </c>
    </row>
    <row r="105" spans="1:8" ht="12.75">
      <c r="A105" s="7" t="s">
        <v>116</v>
      </c>
      <c r="B105" s="7">
        <f>+B88+B91+B94+B98+B101+B104</f>
        <v>33</v>
      </c>
      <c r="C105" s="7">
        <f aca="true" t="shared" si="24" ref="C105:H105">+C88+C91+C94+C98+C101+C104</f>
        <v>19</v>
      </c>
      <c r="D105" s="7">
        <f t="shared" si="24"/>
        <v>29</v>
      </c>
      <c r="E105" s="7">
        <f t="shared" si="24"/>
        <v>81</v>
      </c>
      <c r="F105" s="7">
        <f t="shared" si="24"/>
        <v>33</v>
      </c>
      <c r="G105" s="7">
        <f t="shared" si="24"/>
        <v>29</v>
      </c>
      <c r="H105" s="7">
        <f t="shared" si="24"/>
        <v>4</v>
      </c>
    </row>
    <row r="106" ht="12.75">
      <c r="A106" s="7" t="s">
        <v>98</v>
      </c>
    </row>
    <row r="107" ht="12.75">
      <c r="A107" s="8" t="s">
        <v>33</v>
      </c>
    </row>
    <row r="108" spans="1:8" ht="12.75">
      <c r="A108" s="6" t="s">
        <v>7</v>
      </c>
      <c r="B108" s="6">
        <v>18</v>
      </c>
      <c r="C108" s="6">
        <v>15</v>
      </c>
      <c r="D108" s="6">
        <v>20</v>
      </c>
      <c r="E108" s="7">
        <v>53</v>
      </c>
      <c r="F108" s="6">
        <v>27</v>
      </c>
      <c r="G108" s="6">
        <v>20</v>
      </c>
      <c r="H108" s="6">
        <v>14</v>
      </c>
    </row>
    <row r="109" spans="1:8" ht="12.75">
      <c r="A109" s="8" t="s">
        <v>117</v>
      </c>
      <c r="B109" s="8">
        <f>SUM(B108)</f>
        <v>18</v>
      </c>
      <c r="C109" s="8">
        <f aca="true" t="shared" si="25" ref="C109:H109">SUM(C108)</f>
        <v>15</v>
      </c>
      <c r="D109" s="8">
        <f t="shared" si="25"/>
        <v>20</v>
      </c>
      <c r="E109" s="9">
        <f t="shared" si="25"/>
        <v>53</v>
      </c>
      <c r="F109" s="8">
        <f t="shared" si="25"/>
        <v>27</v>
      </c>
      <c r="G109" s="8">
        <f t="shared" si="25"/>
        <v>20</v>
      </c>
      <c r="H109" s="8">
        <f t="shared" si="25"/>
        <v>14</v>
      </c>
    </row>
    <row r="110" spans="1:8" ht="12.75">
      <c r="A110" s="7" t="s">
        <v>118</v>
      </c>
      <c r="B110" s="7">
        <f>+B109</f>
        <v>18</v>
      </c>
      <c r="C110" s="7">
        <f aca="true" t="shared" si="26" ref="C110:H110">+C109</f>
        <v>15</v>
      </c>
      <c r="D110" s="7">
        <f t="shared" si="26"/>
        <v>20</v>
      </c>
      <c r="E110" s="7">
        <f t="shared" si="26"/>
        <v>53</v>
      </c>
      <c r="F110" s="7">
        <f t="shared" si="26"/>
        <v>27</v>
      </c>
      <c r="G110" s="7">
        <f t="shared" si="26"/>
        <v>20</v>
      </c>
      <c r="H110" s="7">
        <f t="shared" si="26"/>
        <v>14</v>
      </c>
    </row>
    <row r="111" ht="12.75">
      <c r="A111" s="7" t="s">
        <v>142</v>
      </c>
    </row>
    <row r="112" ht="12.75">
      <c r="A112" s="8" t="s">
        <v>96</v>
      </c>
    </row>
    <row r="113" spans="1:8" ht="12.75">
      <c r="A113" s="6" t="s">
        <v>15</v>
      </c>
      <c r="B113" s="6">
        <v>7</v>
      </c>
      <c r="C113" s="6">
        <v>1</v>
      </c>
      <c r="D113" s="6">
        <v>0</v>
      </c>
      <c r="E113" s="7">
        <v>8</v>
      </c>
      <c r="F113" s="6">
        <v>1</v>
      </c>
      <c r="G113" s="6">
        <v>0</v>
      </c>
      <c r="H113" s="6">
        <v>0</v>
      </c>
    </row>
    <row r="114" spans="1:8" ht="12.75">
      <c r="A114" s="8" t="s">
        <v>103</v>
      </c>
      <c r="B114" s="8">
        <f>SUM(B113)</f>
        <v>7</v>
      </c>
      <c r="C114" s="8">
        <f aca="true" t="shared" si="27" ref="C114:H114">SUM(C113)</f>
        <v>1</v>
      </c>
      <c r="D114" s="8">
        <f t="shared" si="27"/>
        <v>0</v>
      </c>
      <c r="E114" s="9">
        <f t="shared" si="27"/>
        <v>8</v>
      </c>
      <c r="F114" s="8">
        <f t="shared" si="27"/>
        <v>1</v>
      </c>
      <c r="G114" s="8">
        <f t="shared" si="27"/>
        <v>0</v>
      </c>
      <c r="H114" s="8">
        <f t="shared" si="27"/>
        <v>0</v>
      </c>
    </row>
    <row r="115" spans="1:8" ht="12.75">
      <c r="A115" s="7" t="s">
        <v>145</v>
      </c>
      <c r="B115" s="7">
        <f>+B114</f>
        <v>7</v>
      </c>
      <c r="C115" s="7">
        <f aca="true" t="shared" si="28" ref="C115:H115">+C114</f>
        <v>1</v>
      </c>
      <c r="D115" s="7">
        <f t="shared" si="28"/>
        <v>0</v>
      </c>
      <c r="E115" s="7">
        <f t="shared" si="28"/>
        <v>8</v>
      </c>
      <c r="F115" s="7">
        <f t="shared" si="28"/>
        <v>1</v>
      </c>
      <c r="G115" s="7">
        <f t="shared" si="28"/>
        <v>0</v>
      </c>
      <c r="H115" s="7">
        <f t="shared" si="28"/>
        <v>0</v>
      </c>
    </row>
    <row r="116" ht="12.75">
      <c r="A116" s="7" t="s">
        <v>53</v>
      </c>
    </row>
    <row r="117" ht="12.75">
      <c r="A117" s="8" t="s">
        <v>47</v>
      </c>
    </row>
    <row r="118" spans="1:8" ht="12.75">
      <c r="A118" s="6" t="s">
        <v>35</v>
      </c>
      <c r="B118" s="6">
        <v>2</v>
      </c>
      <c r="C118" s="6">
        <v>2</v>
      </c>
      <c r="D118" s="6">
        <v>1</v>
      </c>
      <c r="E118" s="7">
        <v>5</v>
      </c>
      <c r="F118" s="6">
        <v>3</v>
      </c>
      <c r="G118" s="6">
        <v>1</v>
      </c>
      <c r="H118" s="6">
        <v>0</v>
      </c>
    </row>
    <row r="119" spans="1:8" ht="12.75">
      <c r="A119" s="6" t="s">
        <v>7</v>
      </c>
      <c r="B119" s="6">
        <v>11</v>
      </c>
      <c r="C119" s="6">
        <v>4</v>
      </c>
      <c r="D119" s="6">
        <v>2</v>
      </c>
      <c r="E119" s="7">
        <v>17</v>
      </c>
      <c r="F119" s="6">
        <v>10</v>
      </c>
      <c r="G119" s="6">
        <v>2</v>
      </c>
      <c r="H119" s="6">
        <v>0</v>
      </c>
    </row>
    <row r="120" spans="1:8" ht="12.75">
      <c r="A120" s="6" t="s">
        <v>15</v>
      </c>
      <c r="B120" s="6">
        <v>1</v>
      </c>
      <c r="C120" s="6">
        <v>0</v>
      </c>
      <c r="D120" s="6">
        <v>1</v>
      </c>
      <c r="E120" s="7">
        <v>2</v>
      </c>
      <c r="F120" s="6">
        <v>1</v>
      </c>
      <c r="G120" s="6">
        <v>1</v>
      </c>
      <c r="H120" s="6">
        <v>0</v>
      </c>
    </row>
    <row r="121" spans="1:8" ht="12.75">
      <c r="A121" s="6" t="s">
        <v>39</v>
      </c>
      <c r="B121" s="6">
        <v>3</v>
      </c>
      <c r="C121" s="6">
        <v>2</v>
      </c>
      <c r="D121" s="6">
        <v>0</v>
      </c>
      <c r="E121" s="7">
        <v>5</v>
      </c>
      <c r="F121" s="6">
        <v>3</v>
      </c>
      <c r="G121" s="6">
        <v>0</v>
      </c>
      <c r="H121" s="6">
        <v>0</v>
      </c>
    </row>
    <row r="122" spans="1:8" ht="12.75">
      <c r="A122" s="6" t="s">
        <v>99</v>
      </c>
      <c r="B122" s="6">
        <v>0</v>
      </c>
      <c r="C122" s="6">
        <v>1</v>
      </c>
      <c r="D122" s="6">
        <v>0</v>
      </c>
      <c r="E122" s="7">
        <v>1</v>
      </c>
      <c r="F122" s="6">
        <v>1</v>
      </c>
      <c r="G122" s="6">
        <v>0</v>
      </c>
      <c r="H122" s="6">
        <v>0</v>
      </c>
    </row>
    <row r="123" spans="1:8" ht="12.75">
      <c r="A123" s="6" t="s">
        <v>0</v>
      </c>
      <c r="B123" s="6">
        <v>2</v>
      </c>
      <c r="C123" s="6">
        <v>3</v>
      </c>
      <c r="D123" s="6">
        <v>1</v>
      </c>
      <c r="E123" s="7">
        <v>6</v>
      </c>
      <c r="F123" s="6">
        <v>1</v>
      </c>
      <c r="G123" s="6">
        <v>1</v>
      </c>
      <c r="H123" s="6">
        <v>1</v>
      </c>
    </row>
    <row r="124" spans="1:8" ht="12.75">
      <c r="A124" s="6" t="s">
        <v>30</v>
      </c>
      <c r="B124" s="6">
        <v>0</v>
      </c>
      <c r="C124" s="6">
        <v>0</v>
      </c>
      <c r="D124" s="6">
        <v>3</v>
      </c>
      <c r="E124" s="7">
        <v>3</v>
      </c>
      <c r="F124" s="6">
        <v>2</v>
      </c>
      <c r="G124" s="6">
        <v>3</v>
      </c>
      <c r="H124" s="6">
        <v>0</v>
      </c>
    </row>
    <row r="125" spans="1:8" ht="12.75">
      <c r="A125" s="6" t="s">
        <v>14</v>
      </c>
      <c r="B125" s="6">
        <v>3</v>
      </c>
      <c r="C125" s="6">
        <v>0</v>
      </c>
      <c r="D125" s="6">
        <v>0</v>
      </c>
      <c r="E125" s="7">
        <v>3</v>
      </c>
      <c r="F125" s="6">
        <v>0</v>
      </c>
      <c r="G125" s="6">
        <v>0</v>
      </c>
      <c r="H125" s="6">
        <v>0</v>
      </c>
    </row>
    <row r="126" spans="1:8" ht="12.75">
      <c r="A126" s="8" t="s">
        <v>104</v>
      </c>
      <c r="B126" s="8">
        <f>SUM(B118:B125)</f>
        <v>22</v>
      </c>
      <c r="C126" s="8">
        <f aca="true" t="shared" si="29" ref="C126:H126">SUM(C118:C125)</f>
        <v>12</v>
      </c>
      <c r="D126" s="8">
        <f t="shared" si="29"/>
        <v>8</v>
      </c>
      <c r="E126" s="9">
        <f t="shared" si="29"/>
        <v>42</v>
      </c>
      <c r="F126" s="8">
        <f t="shared" si="29"/>
        <v>21</v>
      </c>
      <c r="G126" s="8">
        <f t="shared" si="29"/>
        <v>8</v>
      </c>
      <c r="H126" s="8">
        <f t="shared" si="29"/>
        <v>1</v>
      </c>
    </row>
    <row r="127" spans="1:8" ht="12.75">
      <c r="A127" s="7" t="s">
        <v>119</v>
      </c>
      <c r="B127" s="7">
        <f>+B126</f>
        <v>22</v>
      </c>
      <c r="C127" s="7">
        <f aca="true" t="shared" si="30" ref="C127:H127">+C126</f>
        <v>12</v>
      </c>
      <c r="D127" s="7">
        <f t="shared" si="30"/>
        <v>8</v>
      </c>
      <c r="E127" s="7">
        <f t="shared" si="30"/>
        <v>42</v>
      </c>
      <c r="F127" s="7">
        <f t="shared" si="30"/>
        <v>21</v>
      </c>
      <c r="G127" s="7">
        <f t="shared" si="30"/>
        <v>8</v>
      </c>
      <c r="H127" s="7">
        <f t="shared" si="30"/>
        <v>1</v>
      </c>
    </row>
    <row r="128" ht="12.75">
      <c r="A128" s="7" t="s">
        <v>54</v>
      </c>
    </row>
    <row r="129" ht="12.75">
      <c r="A129" s="8" t="s">
        <v>18</v>
      </c>
    </row>
    <row r="130" spans="1:8" ht="12.75">
      <c r="A130" s="6" t="s">
        <v>19</v>
      </c>
      <c r="B130" s="6">
        <v>31</v>
      </c>
      <c r="C130" s="6">
        <v>18</v>
      </c>
      <c r="D130" s="6">
        <v>27</v>
      </c>
      <c r="E130" s="7">
        <v>76</v>
      </c>
      <c r="F130" s="6">
        <v>38</v>
      </c>
      <c r="G130" s="6">
        <v>27</v>
      </c>
      <c r="H130" s="6">
        <v>3</v>
      </c>
    </row>
    <row r="131" spans="1:8" ht="12.75">
      <c r="A131" s="8" t="s">
        <v>106</v>
      </c>
      <c r="B131" s="8">
        <f>SUM(B130)</f>
        <v>31</v>
      </c>
      <c r="C131" s="8">
        <f aca="true" t="shared" si="31" ref="C131:H131">SUM(C130)</f>
        <v>18</v>
      </c>
      <c r="D131" s="8">
        <f t="shared" si="31"/>
        <v>27</v>
      </c>
      <c r="E131" s="9">
        <f t="shared" si="31"/>
        <v>76</v>
      </c>
      <c r="F131" s="8">
        <f t="shared" si="31"/>
        <v>38</v>
      </c>
      <c r="G131" s="8">
        <f t="shared" si="31"/>
        <v>27</v>
      </c>
      <c r="H131" s="8">
        <f t="shared" si="31"/>
        <v>3</v>
      </c>
    </row>
    <row r="132" ht="12.75">
      <c r="A132" s="8" t="s">
        <v>20</v>
      </c>
    </row>
    <row r="133" spans="1:8" ht="12.75">
      <c r="A133" s="6" t="s">
        <v>22</v>
      </c>
      <c r="B133" s="6">
        <v>10</v>
      </c>
      <c r="C133" s="6">
        <v>2</v>
      </c>
      <c r="D133" s="6">
        <v>0</v>
      </c>
      <c r="E133" s="7">
        <v>12</v>
      </c>
      <c r="F133" s="6">
        <v>6</v>
      </c>
      <c r="G133" s="6">
        <v>0</v>
      </c>
      <c r="H133" s="6">
        <v>1</v>
      </c>
    </row>
    <row r="134" spans="1:8" ht="12.75">
      <c r="A134" s="6" t="s">
        <v>23</v>
      </c>
      <c r="B134" s="6">
        <v>3</v>
      </c>
      <c r="C134" s="6">
        <v>1</v>
      </c>
      <c r="D134" s="6">
        <v>0</v>
      </c>
      <c r="E134" s="7">
        <v>4</v>
      </c>
      <c r="F134" s="6">
        <v>2</v>
      </c>
      <c r="G134" s="6">
        <v>0</v>
      </c>
      <c r="H134" s="6">
        <v>0</v>
      </c>
    </row>
    <row r="135" spans="1:8" ht="12.75">
      <c r="A135" s="6" t="s">
        <v>24</v>
      </c>
      <c r="B135" s="6">
        <v>30</v>
      </c>
      <c r="C135" s="6">
        <v>21</v>
      </c>
      <c r="D135" s="6">
        <v>0</v>
      </c>
      <c r="E135" s="7">
        <v>51</v>
      </c>
      <c r="F135" s="6">
        <v>21</v>
      </c>
      <c r="G135" s="6">
        <v>0</v>
      </c>
      <c r="H135" s="6">
        <v>0</v>
      </c>
    </row>
    <row r="136" spans="1:8" ht="12.75">
      <c r="A136" s="6" t="s">
        <v>55</v>
      </c>
      <c r="B136" s="6">
        <v>7</v>
      </c>
      <c r="C136" s="6">
        <v>3</v>
      </c>
      <c r="D136" s="6">
        <v>0</v>
      </c>
      <c r="E136" s="7">
        <v>10</v>
      </c>
      <c r="F136" s="6">
        <v>7</v>
      </c>
      <c r="G136" s="6">
        <v>0</v>
      </c>
      <c r="H136" s="6">
        <v>1</v>
      </c>
    </row>
    <row r="137" spans="1:8" ht="12.75">
      <c r="A137" s="8" t="s">
        <v>120</v>
      </c>
      <c r="B137" s="8">
        <f>SUM(B133:B136)</f>
        <v>50</v>
      </c>
      <c r="C137" s="8">
        <f aca="true" t="shared" si="32" ref="C137:H137">SUM(C133:C136)</f>
        <v>27</v>
      </c>
      <c r="D137" s="8">
        <f t="shared" si="32"/>
        <v>0</v>
      </c>
      <c r="E137" s="9">
        <f t="shared" si="32"/>
        <v>77</v>
      </c>
      <c r="F137" s="8">
        <f t="shared" si="32"/>
        <v>36</v>
      </c>
      <c r="G137" s="8">
        <f t="shared" si="32"/>
        <v>0</v>
      </c>
      <c r="H137" s="8">
        <f t="shared" si="32"/>
        <v>2</v>
      </c>
    </row>
    <row r="138" ht="12.75">
      <c r="A138" s="8" t="s">
        <v>25</v>
      </c>
    </row>
    <row r="139" spans="1:8" ht="12.75">
      <c r="A139" s="6" t="s">
        <v>26</v>
      </c>
      <c r="B139" s="6">
        <v>0</v>
      </c>
      <c r="C139" s="6">
        <v>1</v>
      </c>
      <c r="D139" s="6">
        <v>2</v>
      </c>
      <c r="E139" s="7">
        <v>3</v>
      </c>
      <c r="F139" s="6">
        <v>2</v>
      </c>
      <c r="G139" s="6">
        <v>2</v>
      </c>
      <c r="H139" s="6">
        <v>0</v>
      </c>
    </row>
    <row r="140" spans="1:8" ht="12.75">
      <c r="A140" s="6" t="s">
        <v>27</v>
      </c>
      <c r="B140" s="6">
        <v>11</v>
      </c>
      <c r="C140" s="6">
        <v>11</v>
      </c>
      <c r="D140" s="6">
        <v>22</v>
      </c>
      <c r="E140" s="7">
        <v>44</v>
      </c>
      <c r="F140" s="6">
        <v>26</v>
      </c>
      <c r="G140" s="6">
        <v>22</v>
      </c>
      <c r="H140" s="6">
        <v>4</v>
      </c>
    </row>
    <row r="141" spans="1:8" ht="12.75">
      <c r="A141" s="6" t="s">
        <v>28</v>
      </c>
      <c r="B141" s="6">
        <v>5</v>
      </c>
      <c r="C141" s="6">
        <v>4</v>
      </c>
      <c r="D141" s="6">
        <v>11</v>
      </c>
      <c r="E141" s="7">
        <v>20</v>
      </c>
      <c r="F141" s="6">
        <v>18</v>
      </c>
      <c r="G141" s="6">
        <v>11</v>
      </c>
      <c r="H141" s="6">
        <v>1</v>
      </c>
    </row>
    <row r="142" spans="1:8" ht="12.75">
      <c r="A142" s="6" t="s">
        <v>29</v>
      </c>
      <c r="B142" s="6">
        <v>23</v>
      </c>
      <c r="C142" s="6">
        <v>18</v>
      </c>
      <c r="D142" s="6">
        <v>18</v>
      </c>
      <c r="E142" s="7">
        <v>59</v>
      </c>
      <c r="F142" s="6">
        <v>43</v>
      </c>
      <c r="G142" s="6">
        <v>18</v>
      </c>
      <c r="H142" s="6">
        <v>1</v>
      </c>
    </row>
    <row r="143" spans="1:8" ht="12.75">
      <c r="A143" s="6" t="s">
        <v>30</v>
      </c>
      <c r="B143" s="6">
        <v>8</v>
      </c>
      <c r="C143" s="6">
        <v>7</v>
      </c>
      <c r="D143" s="6">
        <v>8</v>
      </c>
      <c r="E143" s="7">
        <v>23</v>
      </c>
      <c r="F143" s="6">
        <v>16</v>
      </c>
      <c r="G143" s="6">
        <v>8</v>
      </c>
      <c r="H143" s="6">
        <v>2</v>
      </c>
    </row>
    <row r="144" spans="1:8" ht="12.75">
      <c r="A144" s="6" t="s">
        <v>42</v>
      </c>
      <c r="B144" s="6">
        <v>8</v>
      </c>
      <c r="C144" s="6">
        <v>7</v>
      </c>
      <c r="D144" s="6">
        <v>10</v>
      </c>
      <c r="E144" s="7">
        <v>25</v>
      </c>
      <c r="F144" s="6">
        <v>11</v>
      </c>
      <c r="G144" s="6">
        <v>10</v>
      </c>
      <c r="H144" s="6">
        <v>1</v>
      </c>
    </row>
    <row r="145" spans="1:8" ht="12.75">
      <c r="A145" s="6" t="s">
        <v>31</v>
      </c>
      <c r="B145" s="6">
        <v>12</v>
      </c>
      <c r="C145" s="6">
        <v>16</v>
      </c>
      <c r="D145" s="6">
        <v>14</v>
      </c>
      <c r="E145" s="7">
        <v>42</v>
      </c>
      <c r="F145" s="6">
        <v>29</v>
      </c>
      <c r="G145" s="6">
        <v>14</v>
      </c>
      <c r="H145" s="6">
        <v>1</v>
      </c>
    </row>
    <row r="146" spans="1:8" ht="12.75">
      <c r="A146" s="6" t="s">
        <v>32</v>
      </c>
      <c r="B146" s="6">
        <v>12</v>
      </c>
      <c r="C146" s="6">
        <v>5</v>
      </c>
      <c r="D146" s="6">
        <v>5</v>
      </c>
      <c r="E146" s="7">
        <v>22</v>
      </c>
      <c r="F146" s="6">
        <v>7</v>
      </c>
      <c r="G146" s="6">
        <v>5</v>
      </c>
      <c r="H146" s="6">
        <v>0</v>
      </c>
    </row>
    <row r="147" spans="1:8" ht="12.75">
      <c r="A147" s="8" t="s">
        <v>107</v>
      </c>
      <c r="B147" s="8">
        <f>SUM(B139:B146)</f>
        <v>79</v>
      </c>
      <c r="C147" s="8">
        <f aca="true" t="shared" si="33" ref="C147:H147">SUM(C139:C146)</f>
        <v>69</v>
      </c>
      <c r="D147" s="8">
        <f t="shared" si="33"/>
        <v>90</v>
      </c>
      <c r="E147" s="9">
        <f t="shared" si="33"/>
        <v>238</v>
      </c>
      <c r="F147" s="8">
        <f t="shared" si="33"/>
        <v>152</v>
      </c>
      <c r="G147" s="8">
        <f t="shared" si="33"/>
        <v>90</v>
      </c>
      <c r="H147" s="8">
        <f t="shared" si="33"/>
        <v>10</v>
      </c>
    </row>
    <row r="148" ht="12.75">
      <c r="A148" s="8" t="s">
        <v>56</v>
      </c>
    </row>
    <row r="149" spans="1:8" ht="12.75">
      <c r="A149" s="6" t="s">
        <v>21</v>
      </c>
      <c r="B149" s="6">
        <v>10</v>
      </c>
      <c r="C149" s="6">
        <v>9</v>
      </c>
      <c r="D149" s="6">
        <v>25</v>
      </c>
      <c r="E149" s="7">
        <v>44</v>
      </c>
      <c r="F149" s="6">
        <v>27</v>
      </c>
      <c r="G149" s="6">
        <v>25</v>
      </c>
      <c r="H149" s="6">
        <v>2</v>
      </c>
    </row>
    <row r="150" spans="1:8" ht="12.75">
      <c r="A150" s="8" t="s">
        <v>121</v>
      </c>
      <c r="B150" s="8">
        <f>SUM(B149)</f>
        <v>10</v>
      </c>
      <c r="C150" s="8">
        <f aca="true" t="shared" si="34" ref="C150:H150">SUM(C149)</f>
        <v>9</v>
      </c>
      <c r="D150" s="8">
        <f t="shared" si="34"/>
        <v>25</v>
      </c>
      <c r="E150" s="9">
        <f t="shared" si="34"/>
        <v>44</v>
      </c>
      <c r="F150" s="8">
        <f t="shared" si="34"/>
        <v>27</v>
      </c>
      <c r="G150" s="8">
        <f t="shared" si="34"/>
        <v>25</v>
      </c>
      <c r="H150" s="8">
        <f t="shared" si="34"/>
        <v>2</v>
      </c>
    </row>
    <row r="151" ht="12.75">
      <c r="A151" s="8" t="s">
        <v>33</v>
      </c>
    </row>
    <row r="152" spans="1:8" ht="12.75">
      <c r="A152" s="6" t="s">
        <v>7</v>
      </c>
      <c r="B152" s="6">
        <v>11</v>
      </c>
      <c r="C152" s="6">
        <v>7</v>
      </c>
      <c r="D152" s="6">
        <v>6</v>
      </c>
      <c r="E152" s="7">
        <v>24</v>
      </c>
      <c r="F152" s="6">
        <v>9</v>
      </c>
      <c r="G152" s="6">
        <v>6</v>
      </c>
      <c r="H152" s="6">
        <v>4</v>
      </c>
    </row>
    <row r="153" spans="1:8" ht="12.75">
      <c r="A153" s="6" t="s">
        <v>99</v>
      </c>
      <c r="B153" s="6">
        <v>18</v>
      </c>
      <c r="C153" s="6">
        <v>15</v>
      </c>
      <c r="D153" s="6">
        <v>8</v>
      </c>
      <c r="E153" s="7">
        <v>41</v>
      </c>
      <c r="F153" s="6">
        <v>19</v>
      </c>
      <c r="G153" s="6">
        <v>8</v>
      </c>
      <c r="H153" s="6">
        <v>2</v>
      </c>
    </row>
    <row r="154" spans="1:8" ht="12.75">
      <c r="A154" s="8" t="s">
        <v>117</v>
      </c>
      <c r="B154" s="8">
        <f>SUM(B152:B153)</f>
        <v>29</v>
      </c>
      <c r="C154" s="8">
        <f aca="true" t="shared" si="35" ref="C154:H154">SUM(C152:C153)</f>
        <v>22</v>
      </c>
      <c r="D154" s="8">
        <f t="shared" si="35"/>
        <v>14</v>
      </c>
      <c r="E154" s="9">
        <f t="shared" si="35"/>
        <v>65</v>
      </c>
      <c r="F154" s="8">
        <f t="shared" si="35"/>
        <v>28</v>
      </c>
      <c r="G154" s="8">
        <f t="shared" si="35"/>
        <v>14</v>
      </c>
      <c r="H154" s="8">
        <f t="shared" si="35"/>
        <v>6</v>
      </c>
    </row>
    <row r="155" ht="12.75">
      <c r="A155" s="8" t="s">
        <v>58</v>
      </c>
    </row>
    <row r="156" spans="1:8" ht="12.75">
      <c r="A156" s="6" t="s">
        <v>48</v>
      </c>
      <c r="B156" s="6">
        <v>0</v>
      </c>
      <c r="C156" s="6">
        <v>2</v>
      </c>
      <c r="D156" s="6">
        <v>2</v>
      </c>
      <c r="E156" s="7">
        <v>4</v>
      </c>
      <c r="F156" s="6">
        <v>1</v>
      </c>
      <c r="G156" s="6">
        <v>2</v>
      </c>
      <c r="H156" s="6">
        <v>0</v>
      </c>
    </row>
    <row r="157" spans="1:8" ht="12.75">
      <c r="A157" s="6" t="s">
        <v>143</v>
      </c>
      <c r="B157" s="6">
        <v>0</v>
      </c>
      <c r="C157" s="6">
        <v>1</v>
      </c>
      <c r="D157" s="6">
        <v>0</v>
      </c>
      <c r="E157" s="7">
        <v>1</v>
      </c>
      <c r="F157" s="6">
        <v>0</v>
      </c>
      <c r="G157" s="6">
        <v>0</v>
      </c>
      <c r="H157" s="6">
        <v>0</v>
      </c>
    </row>
    <row r="158" spans="1:8" ht="12.75">
      <c r="A158" s="8" t="s">
        <v>122</v>
      </c>
      <c r="B158" s="8">
        <f>SUM(B156:B157)</f>
        <v>0</v>
      </c>
      <c r="C158" s="8">
        <f aca="true" t="shared" si="36" ref="C158:H158">SUM(C156:C157)</f>
        <v>3</v>
      </c>
      <c r="D158" s="8">
        <f t="shared" si="36"/>
        <v>2</v>
      </c>
      <c r="E158" s="9">
        <f t="shared" si="36"/>
        <v>5</v>
      </c>
      <c r="F158" s="8">
        <f t="shared" si="36"/>
        <v>1</v>
      </c>
      <c r="G158" s="8">
        <f t="shared" si="36"/>
        <v>2</v>
      </c>
      <c r="H158" s="8">
        <f t="shared" si="36"/>
        <v>0</v>
      </c>
    </row>
    <row r="159" ht="12.75">
      <c r="A159" s="8" t="s">
        <v>100</v>
      </c>
    </row>
    <row r="160" spans="1:8" ht="12.75">
      <c r="A160" s="6" t="s">
        <v>3</v>
      </c>
      <c r="B160" s="6">
        <v>8</v>
      </c>
      <c r="C160" s="6">
        <v>0</v>
      </c>
      <c r="D160" s="6">
        <v>0</v>
      </c>
      <c r="E160" s="7">
        <v>8</v>
      </c>
      <c r="F160" s="6">
        <v>3</v>
      </c>
      <c r="G160" s="6">
        <v>0</v>
      </c>
      <c r="H160" s="6">
        <v>0</v>
      </c>
    </row>
    <row r="161" spans="1:8" ht="12.75">
      <c r="A161" s="6" t="s">
        <v>4</v>
      </c>
      <c r="B161" s="6">
        <v>8</v>
      </c>
      <c r="C161" s="6">
        <v>4</v>
      </c>
      <c r="D161" s="6">
        <v>0</v>
      </c>
      <c r="E161" s="7">
        <v>12</v>
      </c>
      <c r="F161" s="6">
        <v>4</v>
      </c>
      <c r="G161" s="6">
        <v>0</v>
      </c>
      <c r="H161" s="6">
        <v>0</v>
      </c>
    </row>
    <row r="162" spans="1:8" ht="12.75">
      <c r="A162" s="8" t="s">
        <v>123</v>
      </c>
      <c r="B162" s="8">
        <f>SUM(B160:B161)</f>
        <v>16</v>
      </c>
      <c r="C162" s="8">
        <f aca="true" t="shared" si="37" ref="C162:H162">SUM(C160:C161)</f>
        <v>4</v>
      </c>
      <c r="D162" s="8">
        <f t="shared" si="37"/>
        <v>0</v>
      </c>
      <c r="E162" s="9">
        <f t="shared" si="37"/>
        <v>20</v>
      </c>
      <c r="F162" s="8">
        <f t="shared" si="37"/>
        <v>7</v>
      </c>
      <c r="G162" s="8">
        <f t="shared" si="37"/>
        <v>0</v>
      </c>
      <c r="H162" s="8">
        <f t="shared" si="37"/>
        <v>0</v>
      </c>
    </row>
    <row r="163" ht="12.75">
      <c r="A163" s="8" t="s">
        <v>11</v>
      </c>
    </row>
    <row r="164" spans="1:8" ht="12.75">
      <c r="A164" s="6" t="s">
        <v>37</v>
      </c>
      <c r="B164" s="6">
        <v>4</v>
      </c>
      <c r="C164" s="6">
        <v>2</v>
      </c>
      <c r="D164" s="6">
        <v>1</v>
      </c>
      <c r="E164" s="7">
        <v>7</v>
      </c>
      <c r="F164" s="6">
        <v>5</v>
      </c>
      <c r="G164" s="6">
        <v>1</v>
      </c>
      <c r="H164" s="6">
        <v>0</v>
      </c>
    </row>
    <row r="165" spans="1:8" ht="12.75">
      <c r="A165" s="6" t="s">
        <v>12</v>
      </c>
      <c r="B165" s="6">
        <v>1</v>
      </c>
      <c r="C165" s="6">
        <v>0</v>
      </c>
      <c r="D165" s="6">
        <v>1</v>
      </c>
      <c r="E165" s="7">
        <v>2</v>
      </c>
      <c r="F165" s="6">
        <v>1</v>
      </c>
      <c r="G165" s="6">
        <v>1</v>
      </c>
      <c r="H165" s="6">
        <v>0</v>
      </c>
    </row>
    <row r="166" spans="1:8" ht="12.75">
      <c r="A166" s="6" t="s">
        <v>38</v>
      </c>
      <c r="B166" s="6">
        <v>17</v>
      </c>
      <c r="C166" s="6">
        <v>12</v>
      </c>
      <c r="D166" s="6">
        <v>9</v>
      </c>
      <c r="E166" s="7">
        <v>38</v>
      </c>
      <c r="F166" s="6">
        <v>15</v>
      </c>
      <c r="G166" s="6">
        <v>9</v>
      </c>
      <c r="H166" s="6">
        <v>1</v>
      </c>
    </row>
    <row r="167" spans="1:8" ht="12.75">
      <c r="A167" s="8" t="s">
        <v>92</v>
      </c>
      <c r="B167" s="8">
        <f>SUM(B164:B166)</f>
        <v>22</v>
      </c>
      <c r="C167" s="8">
        <f aca="true" t="shared" si="38" ref="C167:H167">SUM(C164:C166)</f>
        <v>14</v>
      </c>
      <c r="D167" s="8">
        <f t="shared" si="38"/>
        <v>11</v>
      </c>
      <c r="E167" s="9">
        <f t="shared" si="38"/>
        <v>47</v>
      </c>
      <c r="F167" s="8">
        <f t="shared" si="38"/>
        <v>21</v>
      </c>
      <c r="G167" s="8">
        <f t="shared" si="38"/>
        <v>11</v>
      </c>
      <c r="H167" s="8">
        <f t="shared" si="38"/>
        <v>1</v>
      </c>
    </row>
    <row r="168" spans="1:8" ht="12.75">
      <c r="A168" s="7" t="s">
        <v>124</v>
      </c>
      <c r="B168" s="7">
        <f>+B131+B137+B147+B150+B154+B158+B162+B167</f>
        <v>237</v>
      </c>
      <c r="C168" s="7">
        <f aca="true" t="shared" si="39" ref="C168:H168">+C131+C137+C147+C150+C154+C158+C162+C167</f>
        <v>166</v>
      </c>
      <c r="D168" s="7">
        <f t="shared" si="39"/>
        <v>169</v>
      </c>
      <c r="E168" s="7">
        <f t="shared" si="39"/>
        <v>572</v>
      </c>
      <c r="F168" s="7">
        <f t="shared" si="39"/>
        <v>310</v>
      </c>
      <c r="G168" s="7">
        <f t="shared" si="39"/>
        <v>169</v>
      </c>
      <c r="H168" s="7">
        <f t="shared" si="39"/>
        <v>24</v>
      </c>
    </row>
    <row r="169" ht="12.75">
      <c r="A169" s="7" t="s">
        <v>59</v>
      </c>
    </row>
    <row r="170" ht="12.75">
      <c r="A170" s="8" t="s">
        <v>47</v>
      </c>
    </row>
    <row r="171" spans="1:8" ht="12.75">
      <c r="A171" s="6" t="s">
        <v>21</v>
      </c>
      <c r="B171" s="6">
        <v>9</v>
      </c>
      <c r="C171" s="6">
        <v>2</v>
      </c>
      <c r="D171" s="6">
        <v>4</v>
      </c>
      <c r="E171" s="7">
        <v>15</v>
      </c>
      <c r="F171" s="6">
        <v>10</v>
      </c>
      <c r="G171" s="6">
        <v>4</v>
      </c>
      <c r="H171" s="6">
        <v>1</v>
      </c>
    </row>
    <row r="172" spans="1:8" ht="12.75">
      <c r="A172" s="6" t="s">
        <v>22</v>
      </c>
      <c r="B172" s="6">
        <v>8</v>
      </c>
      <c r="C172" s="6">
        <v>2</v>
      </c>
      <c r="D172" s="6">
        <v>5</v>
      </c>
      <c r="E172" s="7">
        <v>15</v>
      </c>
      <c r="F172" s="6">
        <v>5</v>
      </c>
      <c r="G172" s="6">
        <v>5</v>
      </c>
      <c r="H172" s="6">
        <v>0</v>
      </c>
    </row>
    <row r="173" spans="1:8" ht="12.75">
      <c r="A173" s="6" t="s">
        <v>23</v>
      </c>
      <c r="B173" s="6">
        <v>5</v>
      </c>
      <c r="C173" s="6">
        <v>1</v>
      </c>
      <c r="D173" s="6">
        <v>0</v>
      </c>
      <c r="E173" s="7">
        <v>6</v>
      </c>
      <c r="F173" s="6">
        <v>1</v>
      </c>
      <c r="G173" s="6">
        <v>0</v>
      </c>
      <c r="H173" s="6">
        <v>0</v>
      </c>
    </row>
    <row r="174" spans="1:8" ht="12.75">
      <c r="A174" s="6" t="s">
        <v>24</v>
      </c>
      <c r="B174" s="6">
        <v>15</v>
      </c>
      <c r="C174" s="6">
        <v>6</v>
      </c>
      <c r="D174" s="6">
        <v>2</v>
      </c>
      <c r="E174" s="7">
        <v>23</v>
      </c>
      <c r="F174" s="6">
        <v>10</v>
      </c>
      <c r="G174" s="6">
        <v>2</v>
      </c>
      <c r="H174" s="6">
        <v>1</v>
      </c>
    </row>
    <row r="175" spans="1:8" ht="12.75">
      <c r="A175" s="6" t="s">
        <v>55</v>
      </c>
      <c r="B175" s="6">
        <v>13</v>
      </c>
      <c r="C175" s="6">
        <v>22</v>
      </c>
      <c r="D175" s="6">
        <v>5</v>
      </c>
      <c r="E175" s="7">
        <v>40</v>
      </c>
      <c r="F175" s="6">
        <v>26</v>
      </c>
      <c r="G175" s="6">
        <v>5</v>
      </c>
      <c r="H175" s="6">
        <v>2</v>
      </c>
    </row>
    <row r="176" spans="1:8" ht="12.75">
      <c r="A176" s="6" t="s">
        <v>60</v>
      </c>
      <c r="B176" s="6">
        <v>9</v>
      </c>
      <c r="C176" s="6">
        <v>9</v>
      </c>
      <c r="D176" s="6">
        <v>1</v>
      </c>
      <c r="E176" s="7">
        <v>19</v>
      </c>
      <c r="F176" s="6">
        <v>14</v>
      </c>
      <c r="G176" s="6">
        <v>1</v>
      </c>
      <c r="H176" s="6">
        <v>0</v>
      </c>
    </row>
    <row r="177" spans="1:8" ht="12.75">
      <c r="A177" s="8" t="s">
        <v>104</v>
      </c>
      <c r="B177" s="8">
        <f>SUM(B171:B176)</f>
        <v>59</v>
      </c>
      <c r="C177" s="8">
        <f aca="true" t="shared" si="40" ref="C177:H177">SUM(C171:C176)</f>
        <v>42</v>
      </c>
      <c r="D177" s="8">
        <f t="shared" si="40"/>
        <v>17</v>
      </c>
      <c r="E177" s="9">
        <f t="shared" si="40"/>
        <v>118</v>
      </c>
      <c r="F177" s="8">
        <f t="shared" si="40"/>
        <v>66</v>
      </c>
      <c r="G177" s="8">
        <f t="shared" si="40"/>
        <v>17</v>
      </c>
      <c r="H177" s="8">
        <f t="shared" si="40"/>
        <v>4</v>
      </c>
    </row>
    <row r="178" spans="1:8" ht="12.75">
      <c r="A178" s="7" t="s">
        <v>125</v>
      </c>
      <c r="B178" s="7">
        <f>+B177</f>
        <v>59</v>
      </c>
      <c r="C178" s="7">
        <f aca="true" t="shared" si="41" ref="C178:H178">+C177</f>
        <v>42</v>
      </c>
      <c r="D178" s="7">
        <f t="shared" si="41"/>
        <v>17</v>
      </c>
      <c r="E178" s="7">
        <f t="shared" si="41"/>
        <v>118</v>
      </c>
      <c r="F178" s="7">
        <f t="shared" si="41"/>
        <v>66</v>
      </c>
      <c r="G178" s="7">
        <f t="shared" si="41"/>
        <v>17</v>
      </c>
      <c r="H178" s="7">
        <f t="shared" si="41"/>
        <v>4</v>
      </c>
    </row>
    <row r="179" ht="12.75">
      <c r="A179" s="7" t="s">
        <v>61</v>
      </c>
    </row>
    <row r="180" ht="12.75">
      <c r="A180" s="8" t="s">
        <v>62</v>
      </c>
    </row>
    <row r="181" spans="1:8" ht="12.75">
      <c r="A181" s="6" t="s">
        <v>19</v>
      </c>
      <c r="B181" s="6">
        <v>13</v>
      </c>
      <c r="C181" s="6">
        <v>13</v>
      </c>
      <c r="D181" s="6">
        <v>0</v>
      </c>
      <c r="E181" s="7">
        <v>26</v>
      </c>
      <c r="F181" s="6">
        <v>11</v>
      </c>
      <c r="G181" s="6">
        <v>0</v>
      </c>
      <c r="H181" s="6">
        <v>1</v>
      </c>
    </row>
    <row r="182" spans="1:8" ht="12.75">
      <c r="A182" s="8" t="s">
        <v>126</v>
      </c>
      <c r="B182" s="8">
        <f>SUM(B181)</f>
        <v>13</v>
      </c>
      <c r="C182" s="8">
        <f aca="true" t="shared" si="42" ref="C182:H182">SUM(C181)</f>
        <v>13</v>
      </c>
      <c r="D182" s="8">
        <f t="shared" si="42"/>
        <v>0</v>
      </c>
      <c r="E182" s="9">
        <f t="shared" si="42"/>
        <v>26</v>
      </c>
      <c r="F182" s="8">
        <f t="shared" si="42"/>
        <v>11</v>
      </c>
      <c r="G182" s="8">
        <f t="shared" si="42"/>
        <v>0</v>
      </c>
      <c r="H182" s="8">
        <f t="shared" si="42"/>
        <v>1</v>
      </c>
    </row>
    <row r="183" ht="12.75">
      <c r="A183" s="8" t="s">
        <v>63</v>
      </c>
    </row>
    <row r="184" spans="1:8" ht="12.75">
      <c r="A184" s="6" t="s">
        <v>57</v>
      </c>
      <c r="B184" s="6">
        <v>32</v>
      </c>
      <c r="C184" s="6">
        <v>26</v>
      </c>
      <c r="D184" s="6">
        <v>0</v>
      </c>
      <c r="E184" s="7">
        <v>58</v>
      </c>
      <c r="F184" s="6">
        <v>30</v>
      </c>
      <c r="G184" s="6">
        <v>0</v>
      </c>
      <c r="H184" s="6">
        <v>4</v>
      </c>
    </row>
    <row r="185" spans="1:8" ht="12.75">
      <c r="A185" s="8" t="s">
        <v>127</v>
      </c>
      <c r="B185" s="8">
        <f>SUM(B184)</f>
        <v>32</v>
      </c>
      <c r="C185" s="8">
        <f aca="true" t="shared" si="43" ref="C185:H185">SUM(C184)</f>
        <v>26</v>
      </c>
      <c r="D185" s="8">
        <f t="shared" si="43"/>
        <v>0</v>
      </c>
      <c r="E185" s="9">
        <f t="shared" si="43"/>
        <v>58</v>
      </c>
      <c r="F185" s="8">
        <f t="shared" si="43"/>
        <v>30</v>
      </c>
      <c r="G185" s="8">
        <f t="shared" si="43"/>
        <v>0</v>
      </c>
      <c r="H185" s="8">
        <f t="shared" si="43"/>
        <v>4</v>
      </c>
    </row>
    <row r="186" spans="1:8" ht="12.75">
      <c r="A186" s="7" t="s">
        <v>128</v>
      </c>
      <c r="B186" s="7">
        <f>+B182+B185</f>
        <v>45</v>
      </c>
      <c r="C186" s="7">
        <f aca="true" t="shared" si="44" ref="C186:H186">+C182+C185</f>
        <v>39</v>
      </c>
      <c r="D186" s="7">
        <f t="shared" si="44"/>
        <v>0</v>
      </c>
      <c r="E186" s="7">
        <f t="shared" si="44"/>
        <v>84</v>
      </c>
      <c r="F186" s="7">
        <f t="shared" si="44"/>
        <v>41</v>
      </c>
      <c r="G186" s="7">
        <f t="shared" si="44"/>
        <v>0</v>
      </c>
      <c r="H186" s="7">
        <f t="shared" si="44"/>
        <v>5</v>
      </c>
    </row>
    <row r="187" ht="12.75">
      <c r="A187" s="7" t="s">
        <v>64</v>
      </c>
    </row>
    <row r="188" ht="12.75">
      <c r="A188" s="8" t="s">
        <v>101</v>
      </c>
    </row>
    <row r="189" spans="1:8" ht="12.75">
      <c r="A189" s="6" t="s">
        <v>65</v>
      </c>
      <c r="B189" s="6">
        <v>9</v>
      </c>
      <c r="C189" s="6">
        <v>18</v>
      </c>
      <c r="D189" s="6">
        <v>6</v>
      </c>
      <c r="E189" s="7">
        <v>33</v>
      </c>
      <c r="F189" s="6">
        <v>13</v>
      </c>
      <c r="G189" s="6">
        <v>6</v>
      </c>
      <c r="H189" s="6">
        <v>1</v>
      </c>
    </row>
    <row r="190" spans="1:8" ht="12.75">
      <c r="A190" s="8" t="s">
        <v>129</v>
      </c>
      <c r="B190" s="8">
        <f>SUM(B189)</f>
        <v>9</v>
      </c>
      <c r="C190" s="8">
        <f aca="true" t="shared" si="45" ref="C190:H190">SUM(C189)</f>
        <v>18</v>
      </c>
      <c r="D190" s="8">
        <f t="shared" si="45"/>
        <v>6</v>
      </c>
      <c r="E190" s="9">
        <f t="shared" si="45"/>
        <v>33</v>
      </c>
      <c r="F190" s="8">
        <f t="shared" si="45"/>
        <v>13</v>
      </c>
      <c r="G190" s="8">
        <f t="shared" si="45"/>
        <v>6</v>
      </c>
      <c r="H190" s="8">
        <f t="shared" si="45"/>
        <v>1</v>
      </c>
    </row>
    <row r="191" ht="12.75">
      <c r="A191" s="8" t="s">
        <v>47</v>
      </c>
    </row>
    <row r="192" spans="1:8" ht="12.75">
      <c r="A192" s="6" t="s">
        <v>66</v>
      </c>
      <c r="B192" s="6">
        <v>6</v>
      </c>
      <c r="C192" s="6">
        <v>4</v>
      </c>
      <c r="D192" s="6">
        <v>5</v>
      </c>
      <c r="E192" s="7">
        <v>15</v>
      </c>
      <c r="F192" s="6">
        <v>2</v>
      </c>
      <c r="G192" s="6">
        <v>5</v>
      </c>
      <c r="H192" s="6">
        <v>0</v>
      </c>
    </row>
    <row r="193" spans="1:8" ht="12.75">
      <c r="A193" s="6" t="s">
        <v>35</v>
      </c>
      <c r="B193" s="6">
        <v>1</v>
      </c>
      <c r="C193" s="6">
        <v>1</v>
      </c>
      <c r="D193" s="6">
        <v>1</v>
      </c>
      <c r="E193" s="7">
        <v>3</v>
      </c>
      <c r="F193" s="6">
        <v>1</v>
      </c>
      <c r="G193" s="6">
        <v>1</v>
      </c>
      <c r="H193" s="6">
        <v>0</v>
      </c>
    </row>
    <row r="194" spans="1:8" ht="12.75">
      <c r="A194" s="6" t="s">
        <v>37</v>
      </c>
      <c r="B194" s="6">
        <v>1</v>
      </c>
      <c r="C194" s="6">
        <v>1</v>
      </c>
      <c r="D194" s="6">
        <v>0</v>
      </c>
      <c r="E194" s="7">
        <v>2</v>
      </c>
      <c r="F194" s="6">
        <v>0</v>
      </c>
      <c r="G194" s="6">
        <v>0</v>
      </c>
      <c r="H194" s="6">
        <v>0</v>
      </c>
    </row>
    <row r="195" spans="1:8" ht="12.75">
      <c r="A195" s="6" t="s">
        <v>7</v>
      </c>
      <c r="B195" s="6">
        <v>33</v>
      </c>
      <c r="C195" s="6">
        <v>22</v>
      </c>
      <c r="D195" s="6">
        <v>18</v>
      </c>
      <c r="E195" s="7">
        <v>73</v>
      </c>
      <c r="F195" s="6">
        <v>41</v>
      </c>
      <c r="G195" s="6">
        <v>18</v>
      </c>
      <c r="H195" s="6">
        <v>8</v>
      </c>
    </row>
    <row r="196" spans="1:8" ht="12.75">
      <c r="A196" s="6" t="s">
        <v>40</v>
      </c>
      <c r="B196" s="6">
        <v>7</v>
      </c>
      <c r="C196" s="6">
        <v>12</v>
      </c>
      <c r="D196" s="6">
        <v>8</v>
      </c>
      <c r="E196" s="7">
        <v>27</v>
      </c>
      <c r="F196" s="6">
        <v>13</v>
      </c>
      <c r="G196" s="6">
        <v>8</v>
      </c>
      <c r="H196" s="6">
        <v>0</v>
      </c>
    </row>
    <row r="197" spans="1:8" ht="12.75">
      <c r="A197" s="6" t="s">
        <v>0</v>
      </c>
      <c r="B197" s="6">
        <v>6</v>
      </c>
      <c r="C197" s="6">
        <v>5</v>
      </c>
      <c r="D197" s="6">
        <v>1</v>
      </c>
      <c r="E197" s="7">
        <v>12</v>
      </c>
      <c r="F197" s="6">
        <v>6</v>
      </c>
      <c r="G197" s="6">
        <v>1</v>
      </c>
      <c r="H197" s="6">
        <v>0</v>
      </c>
    </row>
    <row r="198" spans="1:8" ht="12.75">
      <c r="A198" s="8" t="s">
        <v>104</v>
      </c>
      <c r="B198" s="8">
        <f>SUM(B192:B197)</f>
        <v>54</v>
      </c>
      <c r="C198" s="8">
        <f aca="true" t="shared" si="46" ref="C198:H198">SUM(C192:C197)</f>
        <v>45</v>
      </c>
      <c r="D198" s="8">
        <f t="shared" si="46"/>
        <v>33</v>
      </c>
      <c r="E198" s="9">
        <f t="shared" si="46"/>
        <v>132</v>
      </c>
      <c r="F198" s="8">
        <f t="shared" si="46"/>
        <v>63</v>
      </c>
      <c r="G198" s="8">
        <f t="shared" si="46"/>
        <v>33</v>
      </c>
      <c r="H198" s="8">
        <f t="shared" si="46"/>
        <v>8</v>
      </c>
    </row>
    <row r="199" spans="1:8" ht="12.75">
      <c r="A199" s="7" t="s">
        <v>64</v>
      </c>
      <c r="B199" s="7">
        <f>+B190+B198</f>
        <v>63</v>
      </c>
      <c r="C199" s="7">
        <f aca="true" t="shared" si="47" ref="C199:H199">+C190+C198</f>
        <v>63</v>
      </c>
      <c r="D199" s="7">
        <f t="shared" si="47"/>
        <v>39</v>
      </c>
      <c r="E199" s="7">
        <f t="shared" si="47"/>
        <v>165</v>
      </c>
      <c r="F199" s="7">
        <f t="shared" si="47"/>
        <v>76</v>
      </c>
      <c r="G199" s="7">
        <f t="shared" si="47"/>
        <v>39</v>
      </c>
      <c r="H199" s="7">
        <f t="shared" si="47"/>
        <v>9</v>
      </c>
    </row>
    <row r="200" ht="12.75">
      <c r="A200" s="7" t="s">
        <v>67</v>
      </c>
    </row>
    <row r="201" ht="12.75">
      <c r="A201" s="8" t="s">
        <v>102</v>
      </c>
    </row>
    <row r="202" spans="1:8" ht="12.75">
      <c r="A202" s="6" t="s">
        <v>68</v>
      </c>
      <c r="B202" s="6">
        <v>14</v>
      </c>
      <c r="C202" s="6">
        <v>29</v>
      </c>
      <c r="D202" s="6">
        <v>47</v>
      </c>
      <c r="E202" s="7">
        <v>90</v>
      </c>
      <c r="F202" s="6">
        <v>26</v>
      </c>
      <c r="G202" s="6">
        <v>49</v>
      </c>
      <c r="H202" s="6">
        <v>2</v>
      </c>
    </row>
    <row r="203" spans="1:8" ht="12.75">
      <c r="A203" s="8" t="s">
        <v>130</v>
      </c>
      <c r="B203" s="8">
        <f>SUM(B202)</f>
        <v>14</v>
      </c>
      <c r="C203" s="8">
        <f aca="true" t="shared" si="48" ref="C203:H203">SUM(C202)</f>
        <v>29</v>
      </c>
      <c r="D203" s="8">
        <f t="shared" si="48"/>
        <v>47</v>
      </c>
      <c r="E203" s="9">
        <f t="shared" si="48"/>
        <v>90</v>
      </c>
      <c r="F203" s="8">
        <f t="shared" si="48"/>
        <v>26</v>
      </c>
      <c r="G203" s="8">
        <f t="shared" si="48"/>
        <v>49</v>
      </c>
      <c r="H203" s="8">
        <f t="shared" si="48"/>
        <v>2</v>
      </c>
    </row>
    <row r="204" ht="12.75">
      <c r="A204" s="8" t="s">
        <v>69</v>
      </c>
    </row>
    <row r="205" spans="1:8" ht="12.75">
      <c r="A205" s="6" t="s">
        <v>70</v>
      </c>
      <c r="B205" s="6">
        <v>42</v>
      </c>
      <c r="C205" s="6">
        <v>52</v>
      </c>
      <c r="D205" s="6">
        <v>45</v>
      </c>
      <c r="E205" s="7">
        <v>139</v>
      </c>
      <c r="F205" s="6">
        <v>19</v>
      </c>
      <c r="G205" s="6">
        <v>45</v>
      </c>
      <c r="H205" s="6">
        <v>10</v>
      </c>
    </row>
    <row r="206" spans="1:8" ht="12.75">
      <c r="A206" s="8" t="s">
        <v>131</v>
      </c>
      <c r="B206" s="8">
        <f>SUM(B205)</f>
        <v>42</v>
      </c>
      <c r="C206" s="8">
        <f aca="true" t="shared" si="49" ref="C206:H206">SUM(C205)</f>
        <v>52</v>
      </c>
      <c r="D206" s="8">
        <f t="shared" si="49"/>
        <v>45</v>
      </c>
      <c r="E206" s="9">
        <f t="shared" si="49"/>
        <v>139</v>
      </c>
      <c r="F206" s="8">
        <f t="shared" si="49"/>
        <v>19</v>
      </c>
      <c r="G206" s="8">
        <f t="shared" si="49"/>
        <v>45</v>
      </c>
      <c r="H206" s="8">
        <f t="shared" si="49"/>
        <v>10</v>
      </c>
    </row>
    <row r="207" spans="1:8" ht="12.75">
      <c r="A207" s="7" t="s">
        <v>132</v>
      </c>
      <c r="B207" s="7">
        <f>+B203+B206</f>
        <v>56</v>
      </c>
      <c r="C207" s="7">
        <f aca="true" t="shared" si="50" ref="C207:H207">+C203+C206</f>
        <v>81</v>
      </c>
      <c r="D207" s="7">
        <f t="shared" si="50"/>
        <v>92</v>
      </c>
      <c r="E207" s="7">
        <f t="shared" si="50"/>
        <v>229</v>
      </c>
      <c r="F207" s="7">
        <f t="shared" si="50"/>
        <v>45</v>
      </c>
      <c r="G207" s="7">
        <f t="shared" si="50"/>
        <v>94</v>
      </c>
      <c r="H207" s="7">
        <f t="shared" si="50"/>
        <v>12</v>
      </c>
    </row>
    <row r="208" spans="1:8" ht="12.75">
      <c r="A208" s="7" t="s">
        <v>133</v>
      </c>
      <c r="B208" s="7">
        <f>+B29+B58+B71+B79+B84+B105+B110+B115+B127+B168+B178+B186+B199+B207</f>
        <v>780</v>
      </c>
      <c r="C208" s="7">
        <f aca="true" t="shared" si="51" ref="C208:H208">+C29+C58+C71+C79+C84+C105+C110+C115+C127+C168+C178+C186+C199+C207</f>
        <v>604</v>
      </c>
      <c r="D208" s="7">
        <f t="shared" si="51"/>
        <v>566</v>
      </c>
      <c r="E208" s="7">
        <f t="shared" si="51"/>
        <v>1950</v>
      </c>
      <c r="F208" s="7">
        <f t="shared" si="51"/>
        <v>890</v>
      </c>
      <c r="G208" s="7">
        <f t="shared" si="51"/>
        <v>576</v>
      </c>
      <c r="H208" s="7">
        <f t="shared" si="51"/>
        <v>109</v>
      </c>
    </row>
    <row r="209" ht="12.75">
      <c r="A209" s="7" t="s">
        <v>146</v>
      </c>
    </row>
    <row r="210" ht="12.75">
      <c r="A210" s="7" t="s">
        <v>71</v>
      </c>
    </row>
    <row r="211" spans="1:8" ht="12.75">
      <c r="A211" s="6" t="s">
        <v>72</v>
      </c>
      <c r="B211" s="6">
        <v>5</v>
      </c>
      <c r="C211" s="6">
        <v>8</v>
      </c>
      <c r="D211" s="6">
        <v>5</v>
      </c>
      <c r="E211" s="7">
        <v>18</v>
      </c>
      <c r="F211" s="6">
        <v>7</v>
      </c>
      <c r="G211" s="6">
        <v>5</v>
      </c>
      <c r="H211" s="6">
        <v>6</v>
      </c>
    </row>
    <row r="212" spans="1:8" ht="12.75">
      <c r="A212" s="7" t="s">
        <v>147</v>
      </c>
      <c r="B212" s="7">
        <f>SUM(B211)</f>
        <v>5</v>
      </c>
      <c r="C212" s="7">
        <f aca="true" t="shared" si="52" ref="C212:H212">SUM(C211)</f>
        <v>8</v>
      </c>
      <c r="D212" s="7">
        <f t="shared" si="52"/>
        <v>5</v>
      </c>
      <c r="E212" s="7">
        <f t="shared" si="52"/>
        <v>18</v>
      </c>
      <c r="F212" s="7">
        <f t="shared" si="52"/>
        <v>7</v>
      </c>
      <c r="G212" s="7">
        <f t="shared" si="52"/>
        <v>5</v>
      </c>
      <c r="H212" s="7">
        <f t="shared" si="52"/>
        <v>6</v>
      </c>
    </row>
    <row r="213" ht="12.75">
      <c r="A213" s="7" t="s">
        <v>73</v>
      </c>
    </row>
    <row r="214" ht="12.75">
      <c r="A214" s="8" t="s">
        <v>25</v>
      </c>
    </row>
    <row r="215" spans="1:8" ht="12.75">
      <c r="A215" s="6" t="s">
        <v>27</v>
      </c>
      <c r="B215" s="6">
        <v>5</v>
      </c>
      <c r="C215" s="6">
        <v>1</v>
      </c>
      <c r="D215" s="6">
        <v>4</v>
      </c>
      <c r="E215" s="7">
        <v>10</v>
      </c>
      <c r="F215" s="6">
        <v>8</v>
      </c>
      <c r="G215" s="6">
        <v>5</v>
      </c>
      <c r="H215" s="6">
        <v>3</v>
      </c>
    </row>
    <row r="216" spans="1:8" ht="12.75">
      <c r="A216" s="6" t="s">
        <v>30</v>
      </c>
      <c r="B216" s="6">
        <v>1</v>
      </c>
      <c r="C216" s="6">
        <v>2</v>
      </c>
      <c r="D216" s="6">
        <v>0</v>
      </c>
      <c r="E216" s="7">
        <v>3</v>
      </c>
      <c r="F216" s="6">
        <v>1</v>
      </c>
      <c r="G216" s="6">
        <v>0</v>
      </c>
      <c r="H216" s="6">
        <v>1</v>
      </c>
    </row>
    <row r="217" spans="1:8" ht="12.75">
      <c r="A217" s="6" t="s">
        <v>32</v>
      </c>
      <c r="B217" s="6">
        <v>10</v>
      </c>
      <c r="C217" s="6">
        <v>5</v>
      </c>
      <c r="D217" s="6">
        <v>2</v>
      </c>
      <c r="E217" s="7">
        <v>17</v>
      </c>
      <c r="F217" s="6">
        <v>4</v>
      </c>
      <c r="G217" s="6">
        <v>2</v>
      </c>
      <c r="H217" s="6">
        <v>2</v>
      </c>
    </row>
    <row r="218" spans="1:8" ht="12.75">
      <c r="A218" s="8" t="s">
        <v>107</v>
      </c>
      <c r="B218" s="8">
        <f>SUM(B215:B217)</f>
        <v>16</v>
      </c>
      <c r="C218" s="8">
        <f aca="true" t="shared" si="53" ref="C218:H218">SUM(C215:C217)</f>
        <v>8</v>
      </c>
      <c r="D218" s="8">
        <f t="shared" si="53"/>
        <v>6</v>
      </c>
      <c r="E218" s="9">
        <f t="shared" si="53"/>
        <v>30</v>
      </c>
      <c r="F218" s="8">
        <f t="shared" si="53"/>
        <v>13</v>
      </c>
      <c r="G218" s="8">
        <f t="shared" si="53"/>
        <v>7</v>
      </c>
      <c r="H218" s="8">
        <f t="shared" si="53"/>
        <v>6</v>
      </c>
    </row>
    <row r="219" ht="12.75">
      <c r="A219" s="8" t="s">
        <v>74</v>
      </c>
    </row>
    <row r="220" spans="1:8" ht="12.75">
      <c r="A220" s="6" t="s">
        <v>19</v>
      </c>
      <c r="B220" s="6">
        <v>17</v>
      </c>
      <c r="C220" s="6">
        <v>20</v>
      </c>
      <c r="D220" s="6">
        <v>15</v>
      </c>
      <c r="E220" s="7">
        <v>52</v>
      </c>
      <c r="F220" s="6">
        <v>26</v>
      </c>
      <c r="G220" s="6">
        <v>16</v>
      </c>
      <c r="H220" s="6">
        <v>1</v>
      </c>
    </row>
    <row r="221" spans="1:8" ht="12.75">
      <c r="A221" s="8" t="s">
        <v>148</v>
      </c>
      <c r="B221" s="8">
        <f>SUM(B220)</f>
        <v>17</v>
      </c>
      <c r="C221" s="8">
        <f aca="true" t="shared" si="54" ref="C221:H221">SUM(C220)</f>
        <v>20</v>
      </c>
      <c r="D221" s="8">
        <f t="shared" si="54"/>
        <v>15</v>
      </c>
      <c r="E221" s="9">
        <f t="shared" si="54"/>
        <v>52</v>
      </c>
      <c r="F221" s="8">
        <f t="shared" si="54"/>
        <v>26</v>
      </c>
      <c r="G221" s="8">
        <f t="shared" si="54"/>
        <v>16</v>
      </c>
      <c r="H221" s="8">
        <f t="shared" si="54"/>
        <v>1</v>
      </c>
    </row>
    <row r="222" spans="1:8" ht="12.75">
      <c r="A222" s="7" t="s">
        <v>149</v>
      </c>
      <c r="B222" s="7">
        <f>+B218+B221</f>
        <v>33</v>
      </c>
      <c r="C222" s="7">
        <f aca="true" t="shared" si="55" ref="C222:H222">+C218+C221</f>
        <v>28</v>
      </c>
      <c r="D222" s="7">
        <f t="shared" si="55"/>
        <v>21</v>
      </c>
      <c r="E222" s="7">
        <f t="shared" si="55"/>
        <v>82</v>
      </c>
      <c r="F222" s="7">
        <f t="shared" si="55"/>
        <v>39</v>
      </c>
      <c r="G222" s="7">
        <f t="shared" si="55"/>
        <v>23</v>
      </c>
      <c r="H222" s="7">
        <f t="shared" si="55"/>
        <v>7</v>
      </c>
    </row>
    <row r="223" spans="1:8" ht="12.75">
      <c r="A223" s="7" t="s">
        <v>150</v>
      </c>
      <c r="B223" s="7">
        <f>+B212+B222</f>
        <v>38</v>
      </c>
      <c r="C223" s="7">
        <f aca="true" t="shared" si="56" ref="C223:H223">+C212+C222</f>
        <v>36</v>
      </c>
      <c r="D223" s="7">
        <f t="shared" si="56"/>
        <v>26</v>
      </c>
      <c r="E223" s="7">
        <f>+E212+E222</f>
        <v>100</v>
      </c>
      <c r="F223" s="7">
        <f t="shared" si="56"/>
        <v>46</v>
      </c>
      <c r="G223" s="7">
        <f t="shared" si="56"/>
        <v>28</v>
      </c>
      <c r="H223" s="7">
        <f t="shared" si="56"/>
        <v>13</v>
      </c>
    </row>
    <row r="224" spans="1:8" ht="15.75" customHeight="1">
      <c r="A224" s="7" t="s">
        <v>151</v>
      </c>
      <c r="B224" s="7">
        <f>+B208+B223</f>
        <v>818</v>
      </c>
      <c r="C224" s="7">
        <f aca="true" t="shared" si="57" ref="C224:H224">+C208+C223</f>
        <v>640</v>
      </c>
      <c r="D224" s="7">
        <f t="shared" si="57"/>
        <v>592</v>
      </c>
      <c r="E224" s="7">
        <f t="shared" si="57"/>
        <v>2050</v>
      </c>
      <c r="F224" s="7">
        <f t="shared" si="57"/>
        <v>936</v>
      </c>
      <c r="G224" s="7">
        <f t="shared" si="57"/>
        <v>604</v>
      </c>
      <c r="H224" s="7">
        <f t="shared" si="57"/>
        <v>122</v>
      </c>
    </row>
  </sheetData>
  <sheetProtection/>
  <mergeCells count="6">
    <mergeCell ref="A1:H1"/>
    <mergeCell ref="I1:J1"/>
    <mergeCell ref="A3:A5"/>
    <mergeCell ref="F3:H3"/>
    <mergeCell ref="B4:E4"/>
    <mergeCell ref="B5:H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mariasie</dc:creator>
  <cp:keywords/>
  <dc:description/>
  <cp:lastModifiedBy>vidamari</cp:lastModifiedBy>
  <cp:lastPrinted>2011-10-19T11:00:22Z</cp:lastPrinted>
  <dcterms:created xsi:type="dcterms:W3CDTF">2009-07-28T13:31:50Z</dcterms:created>
  <dcterms:modified xsi:type="dcterms:W3CDTF">2011-12-03T07:05:04Z</dcterms:modified>
  <cp:category/>
  <cp:version/>
  <cp:contentType/>
  <cp:contentStatus/>
</cp:coreProperties>
</file>